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<sst xmlns="http://schemas.openxmlformats.org/spreadsheetml/2006/main" count="18" uniqueCount="18">
  <si>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latitude</t>
  </si>
  <si>
    <t>Coord. équat. Soleil</t>
  </si>
  <si>
    <t>Date</t>
  </si>
  <si>
    <t>alpha</t>
  </si>
  <si>
    <t>delta</t>
  </si>
  <si>
    <t>(heures)</t>
  </si>
  <si>
    <t>(degrés</t>
  </si>
  <si>
    <t>Tracé de la méridienne de temps moyen d'un lieu</t>
  </si>
  <si>
    <t>Coordonnées locales</t>
  </si>
  <si>
    <t>azimut</t>
  </si>
  <si>
    <t>hauteur</t>
  </si>
  <si>
    <t>Equation</t>
  </si>
  <si>
    <t>minutes</t>
  </si>
  <si>
    <t>du temps</t>
  </si>
  <si>
    <t>Tracé</t>
  </si>
  <si>
    <t>X</t>
  </si>
  <si>
    <t>Y</t>
  </si>
  <si>
    <t>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</si>
</sst>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h:mm;@"/>
    <numFmt numFmtId="166" formatCode="[$-40C]dddd\ d\ mmmm\ yyyy"/>
    <numFmt numFmtId="167" formatCode="d/m;@"/>
    <numFmt numFmtId="168" formatCode="0.00000"/>
    <numFmt numFmtId="169" formatCode="0.0"/>
  </numFmts>
  <fonts count="7">
    <font>
      <sz val="10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3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67" fontId="1" fillId="0" borderId="0" xfId="0" applyNumberFormat="1" applyFont="1" applyAlignment="1">
      <alignment/>
    </xf>
    <xf numFmtId="167" fontId="0" fillId="0" borderId="6" xfId="0" applyNumberFormat="1" applyBorder="1" applyAlignment="1">
      <alignment/>
    </xf>
    <xf numFmtId="167" fontId="3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2" borderId="7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2" fillId="2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168" fontId="0" fillId="0" borderId="0" xfId="0" applyNumberFormat="1" applyAlignment="1">
      <alignment/>
    </xf>
    <xf numFmtId="168" fontId="2" fillId="0" borderId="7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0" fillId="0" borderId="7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0" fillId="0" borderId="11" xfId="0" applyNumberForma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6375"/>
          <c:w val="0.965"/>
          <c:h val="0.893"/>
        </c:manualLayout>
      </c:layout>
      <c:scatterChart>
        <c:scatterStyle val="lineMarker"/>
        <c:varyColors val="0"/>
        <c:ser>
          <c:idx val="0"/>
          <c:order val="0"/>
          <c:tx>
            <c:v>Equation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Feuil1!$G$9:$G$373</c:f>
              <c:numCache/>
            </c:numRef>
          </c:xVal>
          <c:yVal>
            <c:numRef>
              <c:f>Feuil1!$H$9:$H$373</c:f>
              <c:numCache/>
            </c:numRef>
          </c:yVal>
          <c:smooth val="0"/>
        </c:ser>
        <c:axId val="39443225"/>
        <c:axId val="19444706"/>
      </c:scatterChart>
      <c:valAx>
        <c:axId val="39443225"/>
        <c:scaling>
          <c:orientation val="minMax"/>
          <c:max val="1"/>
          <c:min val="-1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crossAx val="19444706"/>
        <c:crossesAt val="-1"/>
        <c:crossBetween val="midCat"/>
        <c:dispUnits/>
        <c:majorUnit val="0.2"/>
      </c:valAx>
      <c:valAx>
        <c:axId val="19444706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in"/>
        <c:tickLblPos val="nextTo"/>
        <c:crossAx val="39443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2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6</xdr:row>
      <xdr:rowOff>123825</xdr:rowOff>
    </xdr:from>
    <xdr:to>
      <xdr:col>15</xdr:col>
      <xdr:colOff>638175</xdr:colOff>
      <xdr:row>40</xdr:row>
      <xdr:rowOff>9525</xdr:rowOff>
    </xdr:to>
    <xdr:graphicFrame>
      <xdr:nvGraphicFramePr>
        <xdr:cNvPr id="1" name="Chart 3"/>
        <xdr:cNvGraphicFramePr/>
      </xdr:nvGraphicFramePr>
      <xdr:xfrm>
        <a:off x="5972175" y="1514475"/>
        <a:ext cx="55340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3"/>
  <sheetViews>
    <sheetView tabSelected="1" zoomScale="85" zoomScaleNormal="85" workbookViewId="0" topLeftCell="A3">
      <selection activeCell="S16" sqref="S16"/>
    </sheetView>
  </sheetViews>
  <sheetFormatPr defaultColWidth="11.421875" defaultRowHeight="12.75"/>
  <cols>
    <col min="1" max="1" width="8.00390625" style="17" customWidth="1"/>
    <col min="2" max="2" width="10.57421875" style="1" customWidth="1"/>
    <col min="3" max="3" width="9.140625" style="1" customWidth="1"/>
    <col min="4" max="4" width="9.57421875" style="23" customWidth="1"/>
    <col min="5" max="6" width="11.421875" style="23" customWidth="1"/>
    <col min="7" max="8" width="11.421875" style="19" customWidth="1"/>
  </cols>
  <sheetData>
    <row r="1" ht="18.75">
      <c r="A1" s="11" t="s">
        <v>7</v>
      </c>
    </row>
    <row r="2" ht="19.5" thickBot="1">
      <c r="A2" s="11"/>
    </row>
    <row r="3" spans="1:3" ht="19.5" thickBot="1">
      <c r="A3" s="11"/>
      <c r="B3" s="2" t="s">
        <v>0</v>
      </c>
      <c r="C3" s="10">
        <v>45.75</v>
      </c>
    </row>
    <row r="4" spans="1:3" ht="19.5" thickBot="1">
      <c r="A4" s="11"/>
      <c r="B4" s="18" t="s">
        <v>17</v>
      </c>
      <c r="C4" s="10">
        <v>1</v>
      </c>
    </row>
    <row r="5" ht="19.5" thickBot="1">
      <c r="A5" s="11"/>
    </row>
    <row r="6" spans="1:8" ht="12.75">
      <c r="A6" s="12"/>
      <c r="B6" s="31" t="s">
        <v>1</v>
      </c>
      <c r="C6" s="32"/>
      <c r="D6" s="28" t="s">
        <v>11</v>
      </c>
      <c r="E6" s="33" t="s">
        <v>8</v>
      </c>
      <c r="F6" s="34"/>
      <c r="G6" s="35" t="s">
        <v>14</v>
      </c>
      <c r="H6" s="36"/>
    </row>
    <row r="7" spans="1:8" ht="12.75">
      <c r="A7" s="13" t="s">
        <v>2</v>
      </c>
      <c r="B7" s="3" t="s">
        <v>3</v>
      </c>
      <c r="C7" s="7" t="s">
        <v>4</v>
      </c>
      <c r="D7" s="29" t="s">
        <v>13</v>
      </c>
      <c r="E7" s="24" t="s">
        <v>9</v>
      </c>
      <c r="F7" s="25" t="s">
        <v>10</v>
      </c>
      <c r="G7" s="20" t="s">
        <v>15</v>
      </c>
      <c r="H7" s="21" t="s">
        <v>16</v>
      </c>
    </row>
    <row r="8" spans="1:8" ht="12.75">
      <c r="A8" s="14"/>
      <c r="B8" s="4" t="s">
        <v>5</v>
      </c>
      <c r="C8" s="8" t="s">
        <v>6</v>
      </c>
      <c r="D8" s="30" t="s">
        <v>12</v>
      </c>
      <c r="E8" s="26"/>
      <c r="F8" s="27"/>
      <c r="H8" s="22"/>
    </row>
    <row r="9" spans="1:8" ht="12.75">
      <c r="A9" s="15">
        <v>36882</v>
      </c>
      <c r="B9" s="5">
        <v>18.01426</v>
      </c>
      <c r="C9" s="9">
        <v>-23.439</v>
      </c>
      <c r="D9" s="30">
        <v>-1.7833333</v>
      </c>
      <c r="E9" s="26">
        <f>DEGREES(ATAN2(-COS(RADIANS($C$3))*SIN(RADIANS(C9))+SIN(RADIANS($C$3))*COS(RADIANS(C9))*COS(RADIANS(15*D9/60)),COS(RADIANS(C9))*SIN(RADIANS(15*D9/60))))</f>
        <v>-0.4375911526942471</v>
      </c>
      <c r="F9" s="27">
        <f>DEGREES(ASIN(SIN(RADIANS($C$3))*SIN(RADIANS(C9))+COS(RADIANS($C$3))*COS(RADIANS(C9))*COS(RADIANS(15*D9/60))))</f>
        <v>20.809812009027407</v>
      </c>
      <c r="G9" s="19">
        <f>$C$4*COS(RADIANS($C$3))*TAN(RADIANS(E9))</f>
        <v>-0.00532941294026282</v>
      </c>
      <c r="H9" s="22">
        <f>-$C$4*COS(RADIANS($C$3))*TAN(RADIANS(F9))/COS(RADIANS(E9))</f>
        <v>-0.2652102150853791</v>
      </c>
    </row>
    <row r="10" spans="1:8" ht="12.75">
      <c r="A10" s="15">
        <v>36883</v>
      </c>
      <c r="B10" s="5">
        <v>18.08826</v>
      </c>
      <c r="C10" s="9">
        <v>-23.4336</v>
      </c>
      <c r="D10" s="30">
        <v>-1.283333</v>
      </c>
      <c r="E10" s="26">
        <f aca="true" t="shared" si="0" ref="E10:E29">DEGREES(ATAN2(-COS(RADIANS($C$3))*SIN(RADIANS(C10))+SIN(RADIANS($C$3))*COS(RADIANS(C10))*COS(RADIANS(15*D10/60)),COS(RADIANS(C10))*SIN(RADIANS(15*D10/60))))</f>
        <v>-0.3149273694918164</v>
      </c>
      <c r="F10" s="27">
        <f aca="true" t="shared" si="1" ref="F10:F29">DEGREES(ASIN(SIN(RADIANS($C$3))*SIN(RADIANS(C10))+COS(RADIANS($C$3))*COS(RADIANS(C10))*COS(RADIANS(15*D10/60))))</f>
        <v>20.815784735283707</v>
      </c>
      <c r="G10" s="19">
        <f aca="true" t="shared" si="2" ref="G10:G29">$C$4*COS(RADIANS($C$3))*TAN(RADIANS(E10))</f>
        <v>-0.003835457496364855</v>
      </c>
      <c r="H10" s="22">
        <f aca="true" t="shared" si="3" ref="H10:H29">-$C$4*COS(RADIANS($C$3))*TAN(RADIANS(F10))/COS(RADIANS(E10))</f>
        <v>-0.2652897383088557</v>
      </c>
    </row>
    <row r="11" spans="1:8" ht="12.75">
      <c r="A11" s="15">
        <v>36884</v>
      </c>
      <c r="B11" s="5">
        <v>18.16226</v>
      </c>
      <c r="C11" s="9">
        <v>-23.4203</v>
      </c>
      <c r="D11" s="30">
        <v>-0.783333</v>
      </c>
      <c r="E11" s="26">
        <f t="shared" si="0"/>
        <v>-0.19226518651044544</v>
      </c>
      <c r="F11" s="27">
        <f t="shared" si="1"/>
        <v>20.829470723563702</v>
      </c>
      <c r="G11" s="19">
        <f t="shared" si="2"/>
        <v>-0.0023415567013801352</v>
      </c>
      <c r="H11" s="22">
        <f t="shared" si="3"/>
        <v>-0.26547801210592614</v>
      </c>
    </row>
    <row r="12" spans="1:8" ht="12.75">
      <c r="A12" s="15">
        <v>36885</v>
      </c>
      <c r="B12" s="5">
        <v>18.23624</v>
      </c>
      <c r="C12" s="9">
        <v>-23.3991</v>
      </c>
      <c r="D12" s="30">
        <v>-0.3</v>
      </c>
      <c r="E12" s="26">
        <f t="shared" si="0"/>
        <v>-0.07365577732923362</v>
      </c>
      <c r="F12" s="27">
        <f t="shared" si="1"/>
        <v>20.85086636120185</v>
      </c>
      <c r="G12" s="19">
        <f t="shared" si="2"/>
        <v>-0.0008970351303693146</v>
      </c>
      <c r="H12" s="22">
        <f t="shared" si="3"/>
        <v>-0.26577506770523185</v>
      </c>
    </row>
    <row r="13" spans="1:8" ht="12.75">
      <c r="A13" s="15">
        <v>36886</v>
      </c>
      <c r="B13" s="5">
        <v>18.31019</v>
      </c>
      <c r="C13" s="9">
        <v>-23.3701</v>
      </c>
      <c r="D13" s="30">
        <v>0.2</v>
      </c>
      <c r="E13" s="26">
        <f t="shared" si="0"/>
        <v>0.04912408282447415</v>
      </c>
      <c r="F13" s="27">
        <f t="shared" si="1"/>
        <v>20.879885043263087</v>
      </c>
      <c r="G13" s="19">
        <f t="shared" si="2"/>
        <v>0.0005982696288274202</v>
      </c>
      <c r="H13" s="22">
        <f t="shared" si="3"/>
        <v>-0.2661797044031851</v>
      </c>
    </row>
    <row r="14" spans="1:8" ht="12.75">
      <c r="A14" s="15">
        <v>36887</v>
      </c>
      <c r="B14" s="5">
        <v>18.38412</v>
      </c>
      <c r="C14" s="9">
        <v>-23.3333</v>
      </c>
      <c r="D14" s="30">
        <v>0.7</v>
      </c>
      <c r="E14" s="26">
        <f t="shared" si="0"/>
        <v>0.172023954213923</v>
      </c>
      <c r="F14" s="27">
        <f t="shared" si="1"/>
        <v>20.916516684442012</v>
      </c>
      <c r="G14" s="19">
        <f t="shared" si="2"/>
        <v>0.0020950414815682733</v>
      </c>
      <c r="H14" s="22">
        <f t="shared" si="3"/>
        <v>-0.2666919775723311</v>
      </c>
    </row>
    <row r="15" spans="1:8" ht="12.75">
      <c r="A15" s="15">
        <v>36888</v>
      </c>
      <c r="B15" s="5">
        <v>18.45799</v>
      </c>
      <c r="C15" s="9">
        <v>-23.2887</v>
      </c>
      <c r="D15" s="30">
        <v>1.1833333</v>
      </c>
      <c r="E15" s="26">
        <f t="shared" si="0"/>
        <v>0.29098591521079686</v>
      </c>
      <c r="F15" s="27">
        <f t="shared" si="1"/>
        <v>20.960775806874434</v>
      </c>
      <c r="G15" s="19">
        <f t="shared" si="2"/>
        <v>0.003543872568717527</v>
      </c>
      <c r="H15" s="22">
        <f t="shared" si="3"/>
        <v>-0.2673121614545053</v>
      </c>
    </row>
    <row r="16" spans="1:8" ht="12.75">
      <c r="A16" s="15">
        <v>36889</v>
      </c>
      <c r="B16" s="5">
        <v>18.53182</v>
      </c>
      <c r="C16" s="9">
        <v>-23.2363</v>
      </c>
      <c r="D16" s="30">
        <v>1.666666</v>
      </c>
      <c r="E16" s="26">
        <f t="shared" si="0"/>
        <v>0.41014271913934175</v>
      </c>
      <c r="F16" s="27">
        <f t="shared" si="1"/>
        <v>21.012659371513454</v>
      </c>
      <c r="G16" s="19">
        <f t="shared" si="2"/>
        <v>0.004995107274658769</v>
      </c>
      <c r="H16" s="22">
        <f t="shared" si="3"/>
        <v>-0.26804043711505826</v>
      </c>
    </row>
    <row r="17" spans="1:8" ht="12.75">
      <c r="A17" s="15">
        <v>36890</v>
      </c>
      <c r="B17" s="5">
        <v>18.60559</v>
      </c>
      <c r="C17" s="9">
        <v>-23.1762</v>
      </c>
      <c r="D17" s="30">
        <v>2.1666666</v>
      </c>
      <c r="E17" s="26">
        <f t="shared" si="0"/>
        <v>0.5336382030007278</v>
      </c>
      <c r="F17" s="27">
        <f t="shared" si="1"/>
        <v>21.072039844910083</v>
      </c>
      <c r="G17" s="19">
        <f t="shared" si="2"/>
        <v>0.006499229397201274</v>
      </c>
      <c r="H17" s="22">
        <f t="shared" si="3"/>
        <v>-0.26887544418019127</v>
      </c>
    </row>
    <row r="18" spans="1:8" ht="12.75">
      <c r="A18" s="15">
        <v>36891</v>
      </c>
      <c r="B18" s="5">
        <v>18.67929</v>
      </c>
      <c r="C18" s="9">
        <v>-23.1083</v>
      </c>
      <c r="D18" s="30">
        <v>2</v>
      </c>
      <c r="E18" s="26">
        <f t="shared" si="0"/>
        <v>0.493065085360418</v>
      </c>
      <c r="F18" s="27">
        <f t="shared" si="1"/>
        <v>21.140198773402943</v>
      </c>
      <c r="G18" s="19">
        <f t="shared" si="2"/>
        <v>0.006005060215940969</v>
      </c>
      <c r="H18" s="22">
        <f t="shared" si="3"/>
        <v>-0.26982753768923196</v>
      </c>
    </row>
    <row r="19" spans="1:8" ht="12.75">
      <c r="A19" s="15">
        <v>36892</v>
      </c>
      <c r="B19" s="5">
        <v>18.77094</v>
      </c>
      <c r="C19" s="9">
        <v>-23.0127</v>
      </c>
      <c r="D19" s="30">
        <v>2.65</v>
      </c>
      <c r="E19" s="26">
        <f t="shared" si="0"/>
        <v>0.6541932729653954</v>
      </c>
      <c r="F19" s="27">
        <f t="shared" si="1"/>
        <v>21.234660852609995</v>
      </c>
      <c r="G19" s="19">
        <f t="shared" si="2"/>
        <v>0.007967596683657263</v>
      </c>
      <c r="H19" s="22">
        <f t="shared" si="3"/>
        <v>-0.27115850395662316</v>
      </c>
    </row>
    <row r="20" spans="1:8" ht="12.75">
      <c r="A20" s="15">
        <v>36893</v>
      </c>
      <c r="B20" s="5">
        <v>18.84449</v>
      </c>
      <c r="C20" s="5">
        <v>-22.9276</v>
      </c>
      <c r="D20" s="30">
        <v>3.733333</v>
      </c>
      <c r="E20" s="26">
        <f t="shared" si="0"/>
        <v>0.9227278690906932</v>
      </c>
      <c r="F20" s="27">
        <f t="shared" si="1"/>
        <v>21.317155774449905</v>
      </c>
      <c r="G20" s="19">
        <f t="shared" si="2"/>
        <v>0.011238635375439718</v>
      </c>
      <c r="H20" s="22">
        <f t="shared" si="3"/>
        <v>-0.27233317119467376</v>
      </c>
    </row>
    <row r="21" spans="1:8" ht="12.75">
      <c r="A21" s="15">
        <v>36894</v>
      </c>
      <c r="B21" s="5">
        <v>18.91794</v>
      </c>
      <c r="C21" s="5">
        <v>-22.8349</v>
      </c>
      <c r="D21" s="30">
        <v>4.2</v>
      </c>
      <c r="E21" s="26">
        <f t="shared" si="0"/>
        <v>1.039425513921474</v>
      </c>
      <c r="F21" s="27">
        <f t="shared" si="1"/>
        <v>21.408454107987012</v>
      </c>
      <c r="G21" s="19">
        <f t="shared" si="2"/>
        <v>0.01266028304361788</v>
      </c>
      <c r="H21" s="22">
        <f t="shared" si="3"/>
        <v>-0.27362489623783776</v>
      </c>
    </row>
    <row r="22" spans="1:8" ht="12.75">
      <c r="A22" s="15">
        <v>36895</v>
      </c>
      <c r="B22" s="5">
        <v>18.99129</v>
      </c>
      <c r="C22" s="5">
        <v>-22.7346</v>
      </c>
      <c r="D22" s="30">
        <v>4.666666</v>
      </c>
      <c r="E22" s="26">
        <f t="shared" si="0"/>
        <v>1.1565496084911266</v>
      </c>
      <c r="F22" s="27">
        <f t="shared" si="1"/>
        <v>21.507183607490457</v>
      </c>
      <c r="G22" s="19">
        <f t="shared" si="2"/>
        <v>0.01408723152299088</v>
      </c>
      <c r="H22" s="22">
        <f t="shared" si="3"/>
        <v>-0.2750240677393449</v>
      </c>
    </row>
    <row r="23" spans="1:8" ht="12.75">
      <c r="A23" s="15">
        <v>36896</v>
      </c>
      <c r="B23" s="5">
        <v>19.06451</v>
      </c>
      <c r="C23" s="5">
        <v>-22.6268</v>
      </c>
      <c r="D23" s="30">
        <v>5.116666</v>
      </c>
      <c r="E23" s="26">
        <f t="shared" si="0"/>
        <v>1.2700006444422036</v>
      </c>
      <c r="F23" s="27">
        <f t="shared" si="1"/>
        <v>21.613307620916846</v>
      </c>
      <c r="G23" s="19">
        <f t="shared" si="2"/>
        <v>0.015469542506193035</v>
      </c>
      <c r="H23" s="22">
        <f t="shared" si="3"/>
        <v>-0.2765302099213779</v>
      </c>
    </row>
    <row r="24" spans="1:8" ht="12.75">
      <c r="A24" s="15">
        <v>36897</v>
      </c>
      <c r="B24" s="5">
        <v>19.13761</v>
      </c>
      <c r="C24" s="5">
        <v>-22.5116</v>
      </c>
      <c r="D24" s="30">
        <v>5.566666</v>
      </c>
      <c r="E24" s="26">
        <f t="shared" si="0"/>
        <v>1.3839373757080367</v>
      </c>
      <c r="F24" s="27">
        <f t="shared" si="1"/>
        <v>21.726672083972716</v>
      </c>
      <c r="G24" s="19">
        <f t="shared" si="2"/>
        <v>0.016857893463103596</v>
      </c>
      <c r="H24" s="22">
        <f t="shared" si="3"/>
        <v>-0.27814202733284843</v>
      </c>
    </row>
    <row r="25" spans="1:8" ht="12.75">
      <c r="A25" s="15">
        <v>36898</v>
      </c>
      <c r="B25" s="5">
        <v>19.21058</v>
      </c>
      <c r="C25" s="5">
        <v>-22.3889</v>
      </c>
      <c r="D25" s="30">
        <v>6</v>
      </c>
      <c r="E25" s="26">
        <f t="shared" si="0"/>
        <v>1.4942485484494816</v>
      </c>
      <c r="F25" s="27">
        <f t="shared" si="1"/>
        <v>21.847451566151943</v>
      </c>
      <c r="G25" s="19">
        <f t="shared" si="2"/>
        <v>0.01820219296793641</v>
      </c>
      <c r="H25" s="22">
        <f t="shared" si="3"/>
        <v>-0.2798620130592993</v>
      </c>
    </row>
    <row r="26" spans="1:8" ht="12.75">
      <c r="A26" s="15">
        <v>36899</v>
      </c>
      <c r="B26" s="5">
        <v>19.2834</v>
      </c>
      <c r="C26" s="5">
        <v>-22.2589</v>
      </c>
      <c r="D26" s="30">
        <v>6.433333</v>
      </c>
      <c r="E26" s="26">
        <f t="shared" si="0"/>
        <v>1.6051012192087715</v>
      </c>
      <c r="F26" s="27">
        <f t="shared" si="1"/>
        <v>21.975380214238236</v>
      </c>
      <c r="G26" s="19">
        <f t="shared" si="2"/>
        <v>0.019553227447677686</v>
      </c>
      <c r="H26" s="22">
        <f t="shared" si="3"/>
        <v>-0.2816874508037906</v>
      </c>
    </row>
    <row r="27" spans="1:8" ht="12.75">
      <c r="A27" s="15">
        <v>36900</v>
      </c>
      <c r="B27" s="5">
        <v>19.35609</v>
      </c>
      <c r="C27" s="5">
        <v>-22.1216</v>
      </c>
      <c r="D27" s="30">
        <v>6.85</v>
      </c>
      <c r="E27" s="26">
        <f t="shared" si="0"/>
        <v>1.7123656701371466</v>
      </c>
      <c r="F27" s="27">
        <f t="shared" si="1"/>
        <v>22.110543568455075</v>
      </c>
      <c r="G27" s="19">
        <f t="shared" si="2"/>
        <v>0.020860669289391613</v>
      </c>
      <c r="H27" s="22">
        <f t="shared" si="3"/>
        <v>-0.2836195690494323</v>
      </c>
    </row>
    <row r="28" spans="1:8" ht="12.75">
      <c r="A28" s="15">
        <v>36901</v>
      </c>
      <c r="B28" s="5">
        <v>19.42862</v>
      </c>
      <c r="C28" s="5">
        <v>-21.9771</v>
      </c>
      <c r="D28" s="30">
        <v>7.2333333</v>
      </c>
      <c r="E28" s="26">
        <f t="shared" si="0"/>
        <v>1.8118758400671136</v>
      </c>
      <c r="F28" s="27">
        <f t="shared" si="1"/>
        <v>22.252948574328123</v>
      </c>
      <c r="G28" s="19">
        <f t="shared" si="2"/>
        <v>0.022073725199916985</v>
      </c>
      <c r="H28" s="22">
        <f t="shared" si="3"/>
        <v>-0.28565835645483656</v>
      </c>
    </row>
    <row r="29" spans="1:8" ht="12.75">
      <c r="A29" s="15">
        <v>36902</v>
      </c>
      <c r="B29" s="5">
        <v>19.501</v>
      </c>
      <c r="C29" s="5">
        <v>-21.8255</v>
      </c>
      <c r="D29" s="30">
        <v>7.66666</v>
      </c>
      <c r="E29" s="26">
        <f t="shared" si="0"/>
        <v>1.9245208794867519</v>
      </c>
      <c r="F29" s="27">
        <f t="shared" si="1"/>
        <v>22.402038685103435</v>
      </c>
      <c r="G29" s="19">
        <f t="shared" si="2"/>
        <v>0.023447059968955682</v>
      </c>
      <c r="H29" s="22">
        <f t="shared" si="3"/>
        <v>-0.2877998580833</v>
      </c>
    </row>
    <row r="30" spans="1:8" ht="12.75">
      <c r="A30" s="15">
        <v>36903</v>
      </c>
      <c r="B30" s="5">
        <v>19.57321</v>
      </c>
      <c r="C30" s="5">
        <v>-21.6668</v>
      </c>
      <c r="D30" s="23">
        <v>7.671819054102072</v>
      </c>
      <c r="E30" s="26">
        <f aca="true" t="shared" si="4" ref="E30:E93">DEGREES(ATAN2(-COS(RADIANS($C$3))*SIN(RADIANS(C30))+SIN(RADIANS($C$3))*COS(RADIANS(C30))*COS(RADIANS(15*D30/60)),COS(RADIANS(C30))*SIN(RADIANS(15*D30/60))))</f>
        <v>1.9301565078193208</v>
      </c>
      <c r="F30" s="27">
        <f aca="true" t="shared" si="5" ref="F30:F93">DEGREES(ASIN(SIN(RADIANS($C$3))*SIN(RADIANS(C30))+COS(RADIANS($C$3))*COS(RADIANS(C30))*COS(RADIANS(15*D30/60))))</f>
        <v>22.56065775314802</v>
      </c>
      <c r="G30" s="19">
        <f aca="true" t="shared" si="6" ref="G30:G93">$C$4*COS(RADIANS($C$3))*TAN(RADIANS(E30))</f>
        <v>0.023515772548793275</v>
      </c>
      <c r="H30" s="22">
        <f aca="true" t="shared" si="7" ref="H30:H93">-$C$4*COS(RADIANS($C$3))*TAN(RADIANS(F30))/COS(RADIANS(E30))</f>
        <v>-0.29006470905082615</v>
      </c>
    </row>
    <row r="31" spans="1:8" ht="12.75">
      <c r="A31" s="15">
        <v>36904</v>
      </c>
      <c r="B31" s="5">
        <v>19.64526</v>
      </c>
      <c r="C31" s="5">
        <v>-21.5012</v>
      </c>
      <c r="D31" s="23">
        <v>8.057726499594429</v>
      </c>
      <c r="E31" s="26">
        <f t="shared" si="4"/>
        <v>2.031981990855083</v>
      </c>
      <c r="F31" s="27">
        <f t="shared" si="5"/>
        <v>22.72387483401775</v>
      </c>
      <c r="G31" s="19">
        <f t="shared" si="6"/>
        <v>0.024757362807808797</v>
      </c>
      <c r="H31" s="22">
        <f t="shared" si="7"/>
        <v>-0.29241765110385404</v>
      </c>
    </row>
    <row r="32" spans="1:8" ht="12.75">
      <c r="A32" s="15">
        <v>36905</v>
      </c>
      <c r="B32" s="5">
        <v>19.71713</v>
      </c>
      <c r="C32" s="5">
        <v>-21.3286</v>
      </c>
      <c r="D32" s="23">
        <v>8.434577823194106</v>
      </c>
      <c r="E32" s="26">
        <f t="shared" si="4"/>
        <v>2.1321944011071725</v>
      </c>
      <c r="F32" s="27">
        <f t="shared" si="5"/>
        <v>22.894022412845928</v>
      </c>
      <c r="G32" s="19">
        <f t="shared" si="6"/>
        <v>0.025979437204097237</v>
      </c>
      <c r="H32" s="22">
        <f t="shared" si="7"/>
        <v>-0.2948766037624534</v>
      </c>
    </row>
    <row r="33" spans="1:8" ht="12.75">
      <c r="A33" s="15">
        <v>36906</v>
      </c>
      <c r="B33" s="5">
        <v>19.78883</v>
      </c>
      <c r="C33" s="5">
        <v>-21.1491</v>
      </c>
      <c r="D33" s="23">
        <v>8.802022879350362</v>
      </c>
      <c r="E33" s="26">
        <f t="shared" si="4"/>
        <v>2.2307169023283926</v>
      </c>
      <c r="F33" s="27">
        <f t="shared" si="5"/>
        <v>23.071009629571126</v>
      </c>
      <c r="G33" s="19">
        <f t="shared" si="6"/>
        <v>0.027181058553507918</v>
      </c>
      <c r="H33" s="22">
        <f t="shared" si="7"/>
        <v>-0.29744104592281884</v>
      </c>
    </row>
    <row r="34" spans="1:8" ht="12.75">
      <c r="A34" s="15">
        <v>36907</v>
      </c>
      <c r="B34" s="5">
        <v>19.86036</v>
      </c>
      <c r="C34" s="5">
        <v>-20.9629</v>
      </c>
      <c r="D34" s="23">
        <v>9.15972351653357</v>
      </c>
      <c r="E34" s="26">
        <f t="shared" si="4"/>
        <v>2.3274699154548895</v>
      </c>
      <c r="F34" s="27">
        <f t="shared" si="5"/>
        <v>23.254645860479204</v>
      </c>
      <c r="G34" s="19">
        <f t="shared" si="6"/>
        <v>0.028361255121983057</v>
      </c>
      <c r="H34" s="22">
        <f t="shared" si="7"/>
        <v>-0.30010904596323157</v>
      </c>
    </row>
    <row r="35" spans="1:8" ht="12.75">
      <c r="A35" s="15">
        <v>36908</v>
      </c>
      <c r="B35" s="5">
        <v>19.93169</v>
      </c>
      <c r="C35" s="5">
        <v>-20.77</v>
      </c>
      <c r="D35" s="23">
        <v>9.507353983653312</v>
      </c>
      <c r="E35" s="26">
        <f t="shared" si="4"/>
        <v>2.4223808395355295</v>
      </c>
      <c r="F35" s="27">
        <f t="shared" si="5"/>
        <v>23.444940554177215</v>
      </c>
      <c r="G35" s="19">
        <f t="shared" si="6"/>
        <v>0.029519139201482858</v>
      </c>
      <c r="H35" s="22">
        <f t="shared" si="7"/>
        <v>-0.30288158488993794</v>
      </c>
    </row>
    <row r="36" spans="1:8" ht="12.75">
      <c r="A36" s="15">
        <v>36909</v>
      </c>
      <c r="B36" s="5">
        <v>20.00284</v>
      </c>
      <c r="C36" s="5">
        <v>-20.5705</v>
      </c>
      <c r="D36" s="23">
        <v>9.844601318527358</v>
      </c>
      <c r="E36" s="26">
        <f t="shared" si="4"/>
        <v>2.515374774766631</v>
      </c>
      <c r="F36" s="27">
        <f t="shared" si="5"/>
        <v>23.641803321114406</v>
      </c>
      <c r="G36" s="19">
        <f t="shared" si="6"/>
        <v>0.030653793973523462</v>
      </c>
      <c r="H36" s="22">
        <f t="shared" si="7"/>
        <v>-0.3057582404188425</v>
      </c>
    </row>
    <row r="37" spans="1:8" ht="12.75">
      <c r="A37" s="15">
        <v>36910</v>
      </c>
      <c r="B37" s="5">
        <v>20.0738</v>
      </c>
      <c r="C37" s="5">
        <v>-20.3645</v>
      </c>
      <c r="D37" s="23">
        <v>10.17116571784705</v>
      </c>
      <c r="E37" s="26">
        <f t="shared" si="4"/>
        <v>2.6063776328973995</v>
      </c>
      <c r="F37" s="27">
        <f t="shared" si="5"/>
        <v>23.84514386017864</v>
      </c>
      <c r="G37" s="19">
        <f t="shared" si="6"/>
        <v>0.0317643114607843</v>
      </c>
      <c r="H37" s="22">
        <f t="shared" si="7"/>
        <v>-0.3087386227539769</v>
      </c>
    </row>
    <row r="38" spans="1:8" ht="12.75">
      <c r="A38" s="15">
        <v>36911</v>
      </c>
      <c r="B38" s="5">
        <v>20.14455</v>
      </c>
      <c r="C38" s="5">
        <v>-20.1521</v>
      </c>
      <c r="D38" s="23">
        <v>10.486760888126101</v>
      </c>
      <c r="E38" s="26">
        <f t="shared" si="4"/>
        <v>2.6953162234461403</v>
      </c>
      <c r="F38" s="27">
        <f t="shared" si="5"/>
        <v>24.054871923689966</v>
      </c>
      <c r="G38" s="19">
        <f t="shared" si="6"/>
        <v>0.032849793604287796</v>
      </c>
      <c r="H38" s="22">
        <f t="shared" si="7"/>
        <v>-0.3118223743199158</v>
      </c>
    </row>
    <row r="39" spans="1:8" ht="12.75">
      <c r="A39" s="15">
        <v>36912</v>
      </c>
      <c r="B39" s="5">
        <v>20.21511</v>
      </c>
      <c r="C39" s="5">
        <v>-19.9334</v>
      </c>
      <c r="D39" s="23">
        <v>10.791114377143936</v>
      </c>
      <c r="E39" s="26">
        <f t="shared" si="4"/>
        <v>2.7821183409046863</v>
      </c>
      <c r="F39" s="27">
        <f t="shared" si="5"/>
        <v>24.270897282082956</v>
      </c>
      <c r="G39" s="19">
        <f t="shared" si="6"/>
        <v>0.03390935336003183</v>
      </c>
      <c r="H39" s="22">
        <f t="shared" si="7"/>
        <v>-0.31500916952538943</v>
      </c>
    </row>
    <row r="40" spans="1:8" ht="12.75">
      <c r="A40" s="15">
        <v>36913</v>
      </c>
      <c r="B40" s="5">
        <v>20.28545</v>
      </c>
      <c r="C40" s="5">
        <v>-19.7085</v>
      </c>
      <c r="D40" s="23">
        <v>11.083967885436866</v>
      </c>
      <c r="E40" s="26">
        <f t="shared" si="4"/>
        <v>2.866712852756216</v>
      </c>
      <c r="F40" s="27">
        <f t="shared" si="5"/>
        <v>24.49312968841764</v>
      </c>
      <c r="G40" s="19">
        <f t="shared" si="6"/>
        <v>0.03494211581284341</v>
      </c>
      <c r="H40" s="22">
        <f t="shared" si="7"/>
        <v>-0.31829871455838993</v>
      </c>
    </row>
    <row r="41" spans="1:8" ht="12.75">
      <c r="A41" s="15">
        <v>36914</v>
      </c>
      <c r="B41" s="5">
        <v>20.35559</v>
      </c>
      <c r="C41" s="5">
        <v>-19.4775</v>
      </c>
      <c r="D41" s="23">
        <v>11.36507755741893</v>
      </c>
      <c r="E41" s="26">
        <f t="shared" si="4"/>
        <v>2.9490297881265883</v>
      </c>
      <c r="F41" s="27">
        <f t="shared" si="5"/>
        <v>24.721478842861</v>
      </c>
      <c r="G41" s="19">
        <f t="shared" si="6"/>
        <v>0.03594721930510248</v>
      </c>
      <c r="H41" s="22">
        <f t="shared" si="7"/>
        <v>-0.3216907472131436</v>
      </c>
    </row>
    <row r="42" spans="1:8" ht="12.75">
      <c r="A42" s="15">
        <v>36915</v>
      </c>
      <c r="B42" s="5">
        <v>20.42551</v>
      </c>
      <c r="C42" s="5">
        <v>-19.2404</v>
      </c>
      <c r="D42" s="23">
        <v>11.63421425174916</v>
      </c>
      <c r="E42" s="26">
        <f t="shared" si="4"/>
        <v>3.029004734434265</v>
      </c>
      <c r="F42" s="27">
        <f t="shared" si="5"/>
        <v>24.955954280994366</v>
      </c>
      <c r="G42" s="19">
        <f t="shared" si="6"/>
        <v>0.03692386918529093</v>
      </c>
      <c r="H42" s="22">
        <f t="shared" si="7"/>
        <v>-0.325186520613349</v>
      </c>
    </row>
    <row r="43" spans="1:8" ht="12.75">
      <c r="A43" s="15">
        <v>36916</v>
      </c>
      <c r="B43" s="5">
        <v>20.49521</v>
      </c>
      <c r="C43" s="5">
        <v>-18.9975</v>
      </c>
      <c r="D43" s="23">
        <v>11.891163790605862</v>
      </c>
      <c r="E43" s="26">
        <f t="shared" si="4"/>
        <v>3.10656180893593</v>
      </c>
      <c r="F43" s="27">
        <f t="shared" si="5"/>
        <v>25.19626564010297</v>
      </c>
      <c r="G43" s="19">
        <f t="shared" si="6"/>
        <v>0.037871129909609245</v>
      </c>
      <c r="H43" s="22">
        <f t="shared" si="7"/>
        <v>-0.32878287361459013</v>
      </c>
    </row>
    <row r="44" spans="1:8" ht="12.75">
      <c r="A44" s="15">
        <v>36917</v>
      </c>
      <c r="B44" s="5">
        <v>20.56469</v>
      </c>
      <c r="C44" s="5">
        <v>-18.7488</v>
      </c>
      <c r="D44" s="23">
        <v>12.135727187551337</v>
      </c>
      <c r="E44" s="26">
        <f t="shared" si="4"/>
        <v>3.1816392531959394</v>
      </c>
      <c r="F44" s="27">
        <f t="shared" si="5"/>
        <v>25.44242217791658</v>
      </c>
      <c r="G44" s="19">
        <f t="shared" si="6"/>
        <v>0.038788237665935414</v>
      </c>
      <c r="H44" s="22">
        <f t="shared" si="7"/>
        <v>-0.3324811162489324</v>
      </c>
    </row>
    <row r="45" spans="1:8" ht="12.75">
      <c r="A45" s="15">
        <v>36918</v>
      </c>
      <c r="B45" s="5">
        <v>20.63395</v>
      </c>
      <c r="C45" s="5">
        <v>-18.4944</v>
      </c>
      <c r="D45" s="23">
        <v>12.36772085371974</v>
      </c>
      <c r="E45" s="26">
        <f t="shared" si="4"/>
        <v>3.254172635619895</v>
      </c>
      <c r="F45" s="27">
        <f t="shared" si="5"/>
        <v>25.69433303231359</v>
      </c>
      <c r="G45" s="19">
        <f t="shared" si="6"/>
        <v>0.03967439532367132</v>
      </c>
      <c r="H45" s="22">
        <f t="shared" si="7"/>
        <v>-0.336281111663639</v>
      </c>
    </row>
    <row r="46" spans="1:8" ht="12.75">
      <c r="A46" s="15">
        <v>36919</v>
      </c>
      <c r="B46" s="5">
        <v>20.70297</v>
      </c>
      <c r="C46" s="5">
        <v>-18.2344</v>
      </c>
      <c r="D46" s="23">
        <v>12.586976782089371</v>
      </c>
      <c r="E46" s="26">
        <f t="shared" si="4"/>
        <v>3.3240991325915683</v>
      </c>
      <c r="F46" s="27">
        <f t="shared" si="5"/>
        <v>25.95190711529343</v>
      </c>
      <c r="G46" s="19">
        <f t="shared" si="6"/>
        <v>0.04052882478846215</v>
      </c>
      <c r="H46" s="22">
        <f t="shared" si="7"/>
        <v>-0.3401827542413967</v>
      </c>
    </row>
    <row r="47" spans="1:8" ht="12.75">
      <c r="A47" s="15">
        <v>36920</v>
      </c>
      <c r="B47" s="5">
        <v>20.77177</v>
      </c>
      <c r="C47" s="5">
        <v>-17.9689</v>
      </c>
      <c r="D47" s="23">
        <v>12.793342709641902</v>
      </c>
      <c r="E47" s="26">
        <f t="shared" si="4"/>
        <v>3.391357617058438</v>
      </c>
      <c r="F47" s="27">
        <f t="shared" si="5"/>
        <v>26.215053080308067</v>
      </c>
      <c r="G47" s="19">
        <f t="shared" si="6"/>
        <v>0.0413507681663953</v>
      </c>
      <c r="H47" s="22">
        <f t="shared" si="7"/>
        <v>-0.3441859696282607</v>
      </c>
    </row>
    <row r="48" spans="1:8" ht="12.75">
      <c r="A48" s="15">
        <v>36921</v>
      </c>
      <c r="B48" s="5">
        <v>20.84034</v>
      </c>
      <c r="C48" s="5">
        <v>-17.698</v>
      </c>
      <c r="D48" s="23">
        <v>12.986682257245926</v>
      </c>
      <c r="E48" s="26">
        <f t="shared" si="4"/>
        <v>3.455888746459849</v>
      </c>
      <c r="F48" s="27">
        <f t="shared" si="5"/>
        <v>26.483679290565295</v>
      </c>
      <c r="G48" s="19">
        <f t="shared" si="6"/>
        <v>0.04213948892460655</v>
      </c>
      <c r="H48" s="22">
        <f t="shared" si="7"/>
        <v>-0.3482907147966181</v>
      </c>
    </row>
    <row r="49" spans="1:8" ht="12.75">
      <c r="A49" s="15">
        <v>36922</v>
      </c>
      <c r="B49" s="5">
        <v>20.90867</v>
      </c>
      <c r="C49" s="5">
        <v>-17.4219</v>
      </c>
      <c r="D49" s="23">
        <v>13.16687504714267</v>
      </c>
      <c r="E49" s="26">
        <f t="shared" si="4"/>
        <v>3.51763002451527</v>
      </c>
      <c r="F49" s="27">
        <f t="shared" si="5"/>
        <v>26.757593889164333</v>
      </c>
      <c r="G49" s="19">
        <f t="shared" si="6"/>
        <v>0.04289421161237402</v>
      </c>
      <c r="H49" s="22">
        <f t="shared" si="7"/>
        <v>-0.3524954474111556</v>
      </c>
    </row>
    <row r="50" spans="1:8" ht="12.75">
      <c r="A50" s="15">
        <v>36923</v>
      </c>
      <c r="B50" s="5">
        <v>20.97678</v>
      </c>
      <c r="C50" s="5">
        <v>-17.1407</v>
      </c>
      <c r="D50" s="23">
        <v>13.333816797946577</v>
      </c>
      <c r="E50" s="26">
        <f t="shared" si="4"/>
        <v>3.5765256713041125</v>
      </c>
      <c r="F50" s="27">
        <f t="shared" si="5"/>
        <v>27.03670457753854</v>
      </c>
      <c r="G50" s="19">
        <f t="shared" si="6"/>
        <v>0.04361424258934873</v>
      </c>
      <c r="H50" s="22">
        <f t="shared" si="7"/>
        <v>-0.35680016427363903</v>
      </c>
    </row>
    <row r="51" spans="1:8" ht="12.75">
      <c r="A51" s="15">
        <v>36924</v>
      </c>
      <c r="B51" s="5">
        <v>21.04465</v>
      </c>
      <c r="C51" s="5">
        <v>-16.8545</v>
      </c>
      <c r="D51" s="23">
        <v>13.487419397110038</v>
      </c>
      <c r="E51" s="26">
        <f t="shared" si="4"/>
        <v>3.6325219709628946</v>
      </c>
      <c r="F51" s="27">
        <f t="shared" si="5"/>
        <v>27.320918678148043</v>
      </c>
      <c r="G51" s="19">
        <f t="shared" si="6"/>
        <v>0.044298913271505404</v>
      </c>
      <c r="H51" s="22">
        <f t="shared" si="7"/>
        <v>-0.36120489227563474</v>
      </c>
    </row>
    <row r="52" spans="1:8" ht="12.75">
      <c r="A52" s="15">
        <v>36925</v>
      </c>
      <c r="B52" s="5">
        <v>21.11229</v>
      </c>
      <c r="C52" s="5">
        <v>-16.5633</v>
      </c>
      <c r="D52" s="23">
        <v>13.627610950843547</v>
      </c>
      <c r="E52" s="26">
        <f t="shared" si="4"/>
        <v>3.6855726367588004</v>
      </c>
      <c r="F52" s="27">
        <f t="shared" si="5"/>
        <v>27.610242998333433</v>
      </c>
      <c r="G52" s="19">
        <f t="shared" si="6"/>
        <v>0.04494764583939786</v>
      </c>
      <c r="H52" s="22">
        <f t="shared" si="7"/>
        <v>-0.3657112432368812</v>
      </c>
    </row>
    <row r="53" spans="1:8" ht="12.75">
      <c r="A53" s="15">
        <v>36926</v>
      </c>
      <c r="B53" s="5">
        <v>21.1797</v>
      </c>
      <c r="C53" s="5">
        <v>-16.2674</v>
      </c>
      <c r="D53" s="23">
        <v>13.75433581151387</v>
      </c>
      <c r="E53" s="26">
        <f t="shared" si="4"/>
        <v>3.7356178473043067</v>
      </c>
      <c r="F53" s="27">
        <f t="shared" si="5"/>
        <v>27.904384240906747</v>
      </c>
      <c r="G53" s="19">
        <f t="shared" si="6"/>
        <v>0.045559696972122865</v>
      </c>
      <c r="H53" s="22">
        <f t="shared" si="7"/>
        <v>-0.37031620383173364</v>
      </c>
    </row>
    <row r="54" spans="1:8" ht="12.75">
      <c r="A54" s="15">
        <v>36927</v>
      </c>
      <c r="B54" s="5">
        <v>21.24688</v>
      </c>
      <c r="C54" s="5">
        <v>-15.9667</v>
      </c>
      <c r="D54" s="23">
        <v>13.86755458258332</v>
      </c>
      <c r="E54" s="26">
        <f t="shared" si="4"/>
        <v>3.7826212092348546</v>
      </c>
      <c r="F54" s="27">
        <f t="shared" si="5"/>
        <v>28.203448216974696</v>
      </c>
      <c r="G54" s="19">
        <f t="shared" si="6"/>
        <v>0.04613460996495531</v>
      </c>
      <c r="H54" s="22">
        <f t="shared" si="7"/>
        <v>-0.37502301071994093</v>
      </c>
    </row>
    <row r="55" spans="1:8" ht="12.75">
      <c r="A55" s="15">
        <v>36928</v>
      </c>
      <c r="B55" s="5">
        <v>21.31383</v>
      </c>
      <c r="C55" s="5">
        <v>-15.6616</v>
      </c>
      <c r="D55" s="23">
        <v>13.967244101189056</v>
      </c>
      <c r="E55" s="26">
        <f t="shared" si="4"/>
        <v>3.82652178723782</v>
      </c>
      <c r="F55" s="27">
        <f t="shared" si="5"/>
        <v>28.5070408279399</v>
      </c>
      <c r="G55" s="19">
        <f t="shared" si="6"/>
        <v>0.04667162813879191</v>
      </c>
      <c r="H55" s="22">
        <f t="shared" si="7"/>
        <v>-0.3798270966009471</v>
      </c>
    </row>
    <row r="56" spans="1:8" ht="12.75">
      <c r="A56" s="15">
        <v>36929</v>
      </c>
      <c r="B56" s="5">
        <v>21.38056</v>
      </c>
      <c r="C56" s="5">
        <v>-15.352</v>
      </c>
      <c r="D56" s="23">
        <v>14.053397398494152</v>
      </c>
      <c r="E56" s="26">
        <f t="shared" si="4"/>
        <v>3.8672881419614846</v>
      </c>
      <c r="F56" s="27">
        <f t="shared" si="5"/>
        <v>28.815266911426605</v>
      </c>
      <c r="G56" s="19">
        <f t="shared" si="6"/>
        <v>0.04717035589230973</v>
      </c>
      <c r="H56" s="22">
        <f t="shared" si="7"/>
        <v>-0.3847317671545624</v>
      </c>
    </row>
    <row r="57" spans="1:8" ht="12.75">
      <c r="A57" s="15">
        <v>36930</v>
      </c>
      <c r="B57" s="5">
        <v>21.44706</v>
      </c>
      <c r="C57" s="5">
        <v>-15.0381</v>
      </c>
      <c r="D57" s="23">
        <v>14.126023637986256</v>
      </c>
      <c r="E57" s="26">
        <f t="shared" si="4"/>
        <v>3.904875025145769</v>
      </c>
      <c r="F57" s="27">
        <f t="shared" si="5"/>
        <v>29.127931138291906</v>
      </c>
      <c r="G57" s="19">
        <f t="shared" si="6"/>
        <v>0.04763022910053072</v>
      </c>
      <c r="H57" s="22">
        <f t="shared" si="7"/>
        <v>-0.38973563249954296</v>
      </c>
    </row>
    <row r="58" spans="1:8" ht="12.75">
      <c r="A58" s="15">
        <v>36931</v>
      </c>
      <c r="B58" s="5">
        <v>21.51334</v>
      </c>
      <c r="C58" s="5">
        <v>-14.7199</v>
      </c>
      <c r="D58" s="23">
        <v>14.185148031919063</v>
      </c>
      <c r="E58" s="26">
        <f t="shared" si="4"/>
        <v>3.9392509509399667</v>
      </c>
      <c r="F58" s="27">
        <f t="shared" si="5"/>
        <v>29.44503741294473</v>
      </c>
      <c r="G58" s="19">
        <f t="shared" si="6"/>
        <v>0.048050852491631574</v>
      </c>
      <c r="H58" s="22">
        <f t="shared" si="7"/>
        <v>-0.39484051514524754</v>
      </c>
    </row>
    <row r="59" spans="1:8" ht="12.75">
      <c r="A59" s="15">
        <v>36932</v>
      </c>
      <c r="B59" s="5">
        <v>21.5794</v>
      </c>
      <c r="C59" s="5">
        <v>-14.3977</v>
      </c>
      <c r="D59" s="23">
        <v>14.230811736146002</v>
      </c>
      <c r="E59" s="26">
        <f t="shared" si="4"/>
        <v>3.970370121492395</v>
      </c>
      <c r="F59" s="27">
        <f t="shared" si="5"/>
        <v>29.76628946473838</v>
      </c>
      <c r="G59" s="19">
        <f t="shared" si="6"/>
        <v>0.04843165623279779</v>
      </c>
      <c r="H59" s="22">
        <f t="shared" si="7"/>
        <v>-0.4000434465817947</v>
      </c>
    </row>
    <row r="60" spans="1:8" ht="12.75">
      <c r="A60" s="15">
        <v>36933</v>
      </c>
      <c r="B60" s="5">
        <v>21.64525</v>
      </c>
      <c r="C60" s="5">
        <v>-14.0714</v>
      </c>
      <c r="D60" s="23">
        <v>14.263071723610269</v>
      </c>
      <c r="E60" s="26">
        <f t="shared" si="4"/>
        <v>3.9982122731136207</v>
      </c>
      <c r="F60" s="27">
        <f t="shared" si="5"/>
        <v>30.09178997848855</v>
      </c>
      <c r="G60" s="19">
        <f t="shared" si="6"/>
        <v>0.04877238358518344</v>
      </c>
      <c r="H60" s="22">
        <f t="shared" si="7"/>
        <v>-0.4053479313171742</v>
      </c>
    </row>
    <row r="61" spans="1:8" ht="12.75">
      <c r="A61" s="15">
        <v>36934</v>
      </c>
      <c r="B61" s="5">
        <v>21.71089</v>
      </c>
      <c r="C61" s="5">
        <v>-13.7413</v>
      </c>
      <c r="D61" s="23">
        <v>14.282000636802513</v>
      </c>
      <c r="E61" s="26">
        <f t="shared" si="4"/>
        <v>4.022737005295796</v>
      </c>
      <c r="F61" s="27">
        <f t="shared" si="5"/>
        <v>30.421241574407585</v>
      </c>
      <c r="G61" s="19">
        <f t="shared" si="6"/>
        <v>0.04907253211055788</v>
      </c>
      <c r="H61" s="22">
        <f t="shared" si="7"/>
        <v>-0.41075102030255095</v>
      </c>
    </row>
    <row r="62" spans="1:8" ht="12.75">
      <c r="A62" s="15">
        <v>36935</v>
      </c>
      <c r="B62" s="5">
        <v>21.77632</v>
      </c>
      <c r="C62" s="5">
        <v>-13.4074</v>
      </c>
      <c r="D62" s="23">
        <v>14.287686619519572</v>
      </c>
      <c r="E62" s="26">
        <f t="shared" si="4"/>
        <v>4.043924114695714</v>
      </c>
      <c r="F62" s="27">
        <f t="shared" si="5"/>
        <v>30.75464592893437</v>
      </c>
      <c r="G62" s="19">
        <f t="shared" si="6"/>
        <v>0.04933184733198443</v>
      </c>
      <c r="H62" s="22">
        <f t="shared" si="7"/>
        <v>-0.4162546685718271</v>
      </c>
    </row>
    <row r="63" spans="1:8" ht="12.75">
      <c r="A63" s="15">
        <v>36936</v>
      </c>
      <c r="B63" s="5">
        <v>21.84155</v>
      </c>
      <c r="C63" s="5">
        <v>-13.0697</v>
      </c>
      <c r="D63" s="23">
        <v>14.280233128295544</v>
      </c>
      <c r="E63" s="26">
        <f t="shared" si="4"/>
        <v>4.061756539335844</v>
      </c>
      <c r="F63" s="27">
        <f t="shared" si="5"/>
        <v>31.092004141242363</v>
      </c>
      <c r="G63" s="19">
        <f t="shared" si="6"/>
        <v>0.04955011409215213</v>
      </c>
      <c r="H63" s="22">
        <f t="shared" si="7"/>
        <v>-0.4218609075137036</v>
      </c>
    </row>
    <row r="64" spans="1:8" ht="12.75">
      <c r="A64" s="15">
        <v>36937</v>
      </c>
      <c r="B64" s="5">
        <v>21.90658</v>
      </c>
      <c r="C64" s="5">
        <v>-12.7286</v>
      </c>
      <c r="D64" s="23">
        <v>14.259758723899475</v>
      </c>
      <c r="E64" s="26">
        <f t="shared" si="4"/>
        <v>4.076196535308427</v>
      </c>
      <c r="F64" s="27">
        <f t="shared" si="5"/>
        <v>31.432917250935407</v>
      </c>
      <c r="G64" s="19">
        <f t="shared" si="6"/>
        <v>0.049726864995650356</v>
      </c>
      <c r="H64" s="22">
        <f t="shared" si="7"/>
        <v>-0.4275651365787486</v>
      </c>
    </row>
    <row r="65" spans="1:8" ht="12.75">
      <c r="A65" s="15">
        <v>36938</v>
      </c>
      <c r="B65" s="5">
        <v>21.97142</v>
      </c>
      <c r="C65" s="5">
        <v>-12.384</v>
      </c>
      <c r="D65" s="23">
        <v>14.226396843334891</v>
      </c>
      <c r="E65" s="26">
        <f t="shared" si="4"/>
        <v>4.087238992429469</v>
      </c>
      <c r="F65" s="27">
        <f t="shared" si="5"/>
        <v>31.777485080161636</v>
      </c>
      <c r="G65" s="19">
        <f t="shared" si="6"/>
        <v>0.04986203304699067</v>
      </c>
      <c r="H65" s="22">
        <f t="shared" si="7"/>
        <v>-0.43337109213756736</v>
      </c>
    </row>
    <row r="66" spans="1:8" ht="12.75">
      <c r="A66" s="15">
        <v>36939</v>
      </c>
      <c r="B66" s="5">
        <v>22.03606</v>
      </c>
      <c r="C66" s="5">
        <v>-12.036</v>
      </c>
      <c r="D66" s="23">
        <v>14.180295552787532</v>
      </c>
      <c r="E66" s="26">
        <f t="shared" si="4"/>
        <v>4.094870149803458</v>
      </c>
      <c r="F66" s="27">
        <f t="shared" si="5"/>
        <v>32.12560713566984</v>
      </c>
      <c r="G66" s="19">
        <f t="shared" si="6"/>
        <v>0.04995544637667769</v>
      </c>
      <c r="H66" s="22">
        <f t="shared" si="7"/>
        <v>-0.43927923469497304</v>
      </c>
    </row>
    <row r="67" spans="1:8" ht="12.75">
      <c r="A67" s="15">
        <v>36940</v>
      </c>
      <c r="B67" s="5">
        <v>22.10051</v>
      </c>
      <c r="C67" s="5">
        <v>-11.6849</v>
      </c>
      <c r="D67" s="23">
        <v>14.121617282013926</v>
      </c>
      <c r="E67" s="26">
        <f t="shared" si="4"/>
        <v>4.0990673406707785</v>
      </c>
      <c r="F67" s="27">
        <f t="shared" si="5"/>
        <v>32.476982617526424</v>
      </c>
      <c r="G67" s="19">
        <f t="shared" si="6"/>
        <v>0.050006825131968934</v>
      </c>
      <c r="H67" s="22">
        <f t="shared" si="7"/>
        <v>-0.44528662388992646</v>
      </c>
    </row>
    <row r="68" spans="1:8" ht="12.75">
      <c r="A68" s="15">
        <v>36941</v>
      </c>
      <c r="B68" s="5">
        <v>22.16478</v>
      </c>
      <c r="C68" s="5">
        <v>-11.3306</v>
      </c>
      <c r="D68" s="23">
        <v>14.05053854067092</v>
      </c>
      <c r="E68" s="26">
        <f t="shared" si="4"/>
        <v>4.099835192266467</v>
      </c>
      <c r="F68" s="27">
        <f t="shared" si="5"/>
        <v>32.831709646710806</v>
      </c>
      <c r="G68" s="19">
        <f t="shared" si="6"/>
        <v>0.0500162246340201</v>
      </c>
      <c r="H68" s="22">
        <f t="shared" si="7"/>
        <v>-0.45139716485857856</v>
      </c>
    </row>
    <row r="69" spans="1:8" ht="12.75">
      <c r="A69" s="15">
        <v>36942</v>
      </c>
      <c r="B69" s="5">
        <v>22.22886</v>
      </c>
      <c r="C69" s="5">
        <v>-10.9734</v>
      </c>
      <c r="D69" s="23">
        <v>13.967249617124994</v>
      </c>
      <c r="E69" s="26">
        <f t="shared" si="4"/>
        <v>4.097157469015912</v>
      </c>
      <c r="F69" s="27">
        <f t="shared" si="5"/>
        <v>33.18948631275669</v>
      </c>
      <c r="G69" s="19">
        <f t="shared" si="6"/>
        <v>0.04998344589759768</v>
      </c>
      <c r="H69" s="22">
        <f t="shared" si="7"/>
        <v>-0.45760792565791897</v>
      </c>
    </row>
    <row r="70" spans="1:8" ht="12.75">
      <c r="A70" s="15">
        <v>36943</v>
      </c>
      <c r="B70" s="5">
        <v>22.29276</v>
      </c>
      <c r="C70" s="5">
        <v>-10.6133</v>
      </c>
      <c r="D70" s="23">
        <v>13.871954260298063</v>
      </c>
      <c r="E70" s="26">
        <f t="shared" si="4"/>
        <v>4.091039386965185</v>
      </c>
      <c r="F70" s="27">
        <f t="shared" si="5"/>
        <v>33.55030977769414</v>
      </c>
      <c r="G70" s="19">
        <f t="shared" si="6"/>
        <v>0.0499085536195127</v>
      </c>
      <c r="H70" s="22">
        <f t="shared" si="7"/>
        <v>-0.4639211692645555</v>
      </c>
    </row>
    <row r="71" spans="1:8" ht="12.75">
      <c r="A71" s="15">
        <v>36944</v>
      </c>
      <c r="B71" s="5">
        <v>22.35649</v>
      </c>
      <c r="C71" s="5">
        <v>-10.2505</v>
      </c>
      <c r="D71" s="23">
        <v>13.764869345126263</v>
      </c>
      <c r="E71" s="26">
        <f t="shared" si="4"/>
        <v>4.081477393253046</v>
      </c>
      <c r="F71" s="27">
        <f t="shared" si="5"/>
        <v>33.913976936873674</v>
      </c>
      <c r="G71" s="19">
        <f t="shared" si="6"/>
        <v>0.04979150623879729</v>
      </c>
      <c r="H71" s="22">
        <f t="shared" si="7"/>
        <v>-0.47033569907250583</v>
      </c>
    </row>
    <row r="72" spans="1:8" ht="12.75">
      <c r="A72" s="15">
        <v>36945</v>
      </c>
      <c r="B72" s="5">
        <v>22.42004</v>
      </c>
      <c r="C72" s="5">
        <v>-9.8851</v>
      </c>
      <c r="D72" s="23">
        <v>13.646224522236441</v>
      </c>
      <c r="E72" s="26">
        <f t="shared" si="4"/>
        <v>4.068477397346386</v>
      </c>
      <c r="F72" s="27">
        <f t="shared" si="5"/>
        <v>34.28038404735553</v>
      </c>
      <c r="G72" s="19">
        <f t="shared" si="6"/>
        <v>0.04963237909718097</v>
      </c>
      <c r="H72" s="22">
        <f t="shared" si="7"/>
        <v>-0.4768520779743322</v>
      </c>
    </row>
    <row r="73" spans="1:8" ht="12.75">
      <c r="A73" s="15">
        <v>36946</v>
      </c>
      <c r="B73" s="5">
        <v>22.48342</v>
      </c>
      <c r="C73" s="5">
        <v>-9.5171</v>
      </c>
      <c r="D73" s="23">
        <v>13.516261852455342</v>
      </c>
      <c r="E73" s="26">
        <f t="shared" si="4"/>
        <v>4.052054820390262</v>
      </c>
      <c r="F73" s="27">
        <f t="shared" si="5"/>
        <v>34.64952675083248</v>
      </c>
      <c r="G73" s="19">
        <f t="shared" si="6"/>
        <v>0.04943136501035106</v>
      </c>
      <c r="H73" s="22">
        <f t="shared" si="7"/>
        <v>-0.48347270338734344</v>
      </c>
    </row>
    <row r="74" spans="1:8" ht="12.75">
      <c r="A74" s="15">
        <v>36947</v>
      </c>
      <c r="B74" s="5">
        <v>22.54663</v>
      </c>
      <c r="C74" s="5">
        <v>-9.1467</v>
      </c>
      <c r="D74" s="23">
        <v>13.375235426795117</v>
      </c>
      <c r="E74" s="26">
        <f t="shared" si="4"/>
        <v>4.032216368830907</v>
      </c>
      <c r="F74" s="27">
        <f t="shared" si="5"/>
        <v>35.021200472203304</v>
      </c>
      <c r="G74" s="19">
        <f t="shared" si="6"/>
        <v>0.04918855113861644</v>
      </c>
      <c r="H74" s="22">
        <f t="shared" si="7"/>
        <v>-0.4901964235018847</v>
      </c>
    </row>
    <row r="75" spans="1:8" ht="12.75">
      <c r="A75" s="15">
        <v>36948</v>
      </c>
      <c r="B75" s="5">
        <v>22.60968</v>
      </c>
      <c r="C75" s="5">
        <v>-8.7741</v>
      </c>
      <c r="D75" s="23">
        <v>13.223410972566894</v>
      </c>
      <c r="E75" s="26">
        <f t="shared" si="4"/>
        <v>4.008972253189268</v>
      </c>
      <c r="F75" s="27">
        <f t="shared" si="5"/>
        <v>35.39520018324452</v>
      </c>
      <c r="G75" s="19">
        <f t="shared" si="6"/>
        <v>0.04890406852014787</v>
      </c>
      <c r="H75" s="22">
        <f t="shared" si="7"/>
        <v>-0.4970220510849439</v>
      </c>
    </row>
    <row r="76" spans="1:8" ht="12.75">
      <c r="A76" s="15">
        <v>36949</v>
      </c>
      <c r="B76" s="5">
        <v>22.67257</v>
      </c>
      <c r="C76" s="5">
        <v>-8.3993</v>
      </c>
      <c r="D76" s="23">
        <v>13.061065446298297</v>
      </c>
      <c r="E76" s="26">
        <f t="shared" si="4"/>
        <v>3.9823483245794216</v>
      </c>
      <c r="F76" s="27">
        <f t="shared" si="5"/>
        <v>35.771520184734094</v>
      </c>
      <c r="G76" s="19">
        <f t="shared" si="6"/>
        <v>0.04857824054801426</v>
      </c>
      <c r="H76" s="22">
        <f t="shared" si="7"/>
        <v>-0.5039520706026508</v>
      </c>
    </row>
    <row r="77" spans="1:8" ht="12.75">
      <c r="A77" s="15">
        <v>36950</v>
      </c>
      <c r="B77" s="5">
        <v>22.7353</v>
      </c>
      <c r="C77" s="5">
        <v>-8.0224</v>
      </c>
      <c r="D77" s="23">
        <v>12.888486614133488</v>
      </c>
      <c r="E77" s="26">
        <f t="shared" si="4"/>
        <v>3.952367863965552</v>
      </c>
      <c r="F77" s="27">
        <f t="shared" si="5"/>
        <v>36.15005450480662</v>
      </c>
      <c r="G77" s="19">
        <f t="shared" si="6"/>
        <v>0.04821136001758427</v>
      </c>
      <c r="H77" s="22">
        <f t="shared" si="7"/>
        <v>-0.5109871898343323</v>
      </c>
    </row>
    <row r="78" spans="1:8" ht="12.75">
      <c r="A78" s="15">
        <v>36951</v>
      </c>
      <c r="B78" s="5">
        <v>22.79788</v>
      </c>
      <c r="C78" s="5">
        <v>-7.6436</v>
      </c>
      <c r="D78" s="23">
        <v>12.705972620422736</v>
      </c>
      <c r="E78" s="26">
        <f t="shared" si="4"/>
        <v>3.9190516806120126</v>
      </c>
      <c r="F78" s="27">
        <f t="shared" si="5"/>
        <v>36.53059691705529</v>
      </c>
      <c r="G78" s="19">
        <f t="shared" si="6"/>
        <v>0.04780369028498747</v>
      </c>
      <c r="H78" s="22">
        <f t="shared" si="7"/>
        <v>-0.5181262530187232</v>
      </c>
    </row>
    <row r="79" spans="1:8" ht="12.75">
      <c r="A79" s="15">
        <v>36952</v>
      </c>
      <c r="B79" s="5">
        <v>22.86032</v>
      </c>
      <c r="C79" s="5">
        <v>-7.2629</v>
      </c>
      <c r="D79" s="23">
        <v>12.513831545206198</v>
      </c>
      <c r="E79" s="26">
        <f t="shared" si="4"/>
        <v>3.882436146169129</v>
      </c>
      <c r="F79" s="27">
        <f t="shared" si="5"/>
        <v>36.913140617056165</v>
      </c>
      <c r="G79" s="19">
        <f t="shared" si="6"/>
        <v>0.047355685864874375</v>
      </c>
      <c r="H79" s="22">
        <f t="shared" si="7"/>
        <v>-0.5253718792860709</v>
      </c>
    </row>
    <row r="80" spans="1:8" ht="12.75">
      <c r="A80" s="15">
        <v>36953</v>
      </c>
      <c r="B80" s="5">
        <v>22.92262</v>
      </c>
      <c r="C80" s="5">
        <v>-6.8806</v>
      </c>
      <c r="D80" s="23">
        <v>12.312380951314331</v>
      </c>
      <c r="E80" s="26">
        <f t="shared" si="4"/>
        <v>3.842543277817394</v>
      </c>
      <c r="F80" s="27">
        <f t="shared" si="5"/>
        <v>37.29737883086368</v>
      </c>
      <c r="G80" s="19">
        <f t="shared" si="6"/>
        <v>0.04686762628734634</v>
      </c>
      <c r="H80" s="22">
        <f t="shared" si="7"/>
        <v>-0.5327209988817528</v>
      </c>
    </row>
    <row r="81" spans="1:8" ht="12.75">
      <c r="A81" s="15">
        <v>36954</v>
      </c>
      <c r="B81" s="5">
        <v>22.98478</v>
      </c>
      <c r="C81" s="5">
        <v>-6.4967</v>
      </c>
      <c r="D81" s="23">
        <v>12.10194742181366</v>
      </c>
      <c r="E81" s="26">
        <f t="shared" si="4"/>
        <v>3.7994165829239663</v>
      </c>
      <c r="F81" s="27">
        <f t="shared" si="5"/>
        <v>37.683304157996375</v>
      </c>
      <c r="G81" s="19">
        <f t="shared" si="6"/>
        <v>0.046340054578686514</v>
      </c>
      <c r="H81" s="22">
        <f t="shared" si="7"/>
        <v>-0.5401762609785016</v>
      </c>
    </row>
    <row r="82" spans="1:8" ht="12.75">
      <c r="A82" s="15">
        <v>36955</v>
      </c>
      <c r="B82" s="5">
        <v>23.04681</v>
      </c>
      <c r="C82" s="5">
        <v>-6.1113</v>
      </c>
      <c r="D82" s="23">
        <v>11.882866088537845</v>
      </c>
      <c r="E82" s="26">
        <f t="shared" si="4"/>
        <v>3.7530971277317335</v>
      </c>
      <c r="F82" s="27">
        <f t="shared" si="5"/>
        <v>38.07080906493718</v>
      </c>
      <c r="G82" s="19">
        <f t="shared" si="6"/>
        <v>0.04577348434750913</v>
      </c>
      <c r="H82" s="22">
        <f t="shared" si="7"/>
        <v>-0.5477384460831479</v>
      </c>
    </row>
    <row r="83" spans="1:8" ht="12.75">
      <c r="A83" s="15">
        <v>36956</v>
      </c>
      <c r="B83" s="5">
        <v>23.10872</v>
      </c>
      <c r="C83" s="5">
        <v>-5.7245</v>
      </c>
      <c r="D83" s="23">
        <v>11.655480152439484</v>
      </c>
      <c r="E83" s="26">
        <f t="shared" si="4"/>
        <v>3.703629517983239</v>
      </c>
      <c r="F83" s="27">
        <f t="shared" si="5"/>
        <v>38.45978580250205</v>
      </c>
      <c r="G83" s="19">
        <f t="shared" si="6"/>
        <v>0.045168472859301693</v>
      </c>
      <c r="H83" s="22">
        <f t="shared" si="7"/>
        <v>-0.5554083574003637</v>
      </c>
    </row>
    <row r="84" spans="1:8" ht="12.75">
      <c r="A84" s="15">
        <v>36957</v>
      </c>
      <c r="B84" s="5">
        <v>23.1705</v>
      </c>
      <c r="C84" s="5">
        <v>-5.3365</v>
      </c>
      <c r="D84" s="23">
        <v>11.420140396519239</v>
      </c>
      <c r="E84" s="26">
        <f t="shared" si="4"/>
        <v>3.651056157169218</v>
      </c>
      <c r="F84" s="27">
        <f t="shared" si="5"/>
        <v>38.850026539421606</v>
      </c>
      <c r="G84" s="19">
        <f t="shared" si="6"/>
        <v>0.044525550716300134</v>
      </c>
      <c r="H84" s="22">
        <f t="shared" si="7"/>
        <v>-0.5631848062718952</v>
      </c>
    </row>
    <row r="85" spans="1:8" ht="12.75">
      <c r="A85" s="15">
        <v>36958</v>
      </c>
      <c r="B85" s="5">
        <v>23.23217</v>
      </c>
      <c r="C85" s="5">
        <v>-4.9473</v>
      </c>
      <c r="D85" s="23">
        <v>11.177204692076744</v>
      </c>
      <c r="E85" s="26">
        <f t="shared" si="4"/>
        <v>3.595434542001352</v>
      </c>
      <c r="F85" s="27">
        <f t="shared" si="5"/>
        <v>39.241523091708984</v>
      </c>
      <c r="G85" s="19">
        <f t="shared" si="6"/>
        <v>0.043845433257806495</v>
      </c>
      <c r="H85" s="22">
        <f t="shared" si="7"/>
        <v>-0.5710706075398411</v>
      </c>
    </row>
    <row r="86" spans="1:8" ht="12.75">
      <c r="A86" s="15">
        <v>36959</v>
      </c>
      <c r="B86" s="5">
        <v>23.29373</v>
      </c>
      <c r="C86" s="5">
        <v>-4.5571</v>
      </c>
      <c r="D86" s="23">
        <v>10.927037499038033</v>
      </c>
      <c r="E86" s="26">
        <f t="shared" si="4"/>
        <v>3.5368142226254347</v>
      </c>
      <c r="F86" s="27">
        <f t="shared" si="5"/>
        <v>39.634067362034244</v>
      </c>
      <c r="G86" s="19">
        <f t="shared" si="6"/>
        <v>0.04312873869169456</v>
      </c>
      <c r="H86" s="22">
        <f t="shared" si="7"/>
        <v>-0.5790645658497839</v>
      </c>
    </row>
    <row r="87" spans="1:8" ht="12.75">
      <c r="A87" s="15">
        <v>36960</v>
      </c>
      <c r="B87" s="5">
        <v>23.35519</v>
      </c>
      <c r="C87" s="5">
        <v>-4.1659</v>
      </c>
      <c r="D87" s="23">
        <v>10.67000936111347</v>
      </c>
      <c r="E87" s="26">
        <f t="shared" si="4"/>
        <v>3.475259575452287</v>
      </c>
      <c r="F87" s="27">
        <f t="shared" si="5"/>
        <v>40.027650982930496</v>
      </c>
      <c r="G87" s="19">
        <f t="shared" si="6"/>
        <v>0.04237626643515207</v>
      </c>
      <c r="H87" s="22">
        <f t="shared" si="7"/>
        <v>-0.5871695747549642</v>
      </c>
    </row>
    <row r="88" spans="1:8" ht="12.75">
      <c r="A88" s="15">
        <v>36961</v>
      </c>
      <c r="B88" s="5">
        <v>23.41655</v>
      </c>
      <c r="C88" s="5">
        <v>-3.7739</v>
      </c>
      <c r="D88" s="23">
        <v>10.40649639653853</v>
      </c>
      <c r="E88" s="26">
        <f t="shared" si="4"/>
        <v>3.4108272311982035</v>
      </c>
      <c r="F88" s="27">
        <f t="shared" si="5"/>
        <v>40.422065731600405</v>
      </c>
      <c r="G88" s="19">
        <f t="shared" si="6"/>
        <v>0.04158872103296589</v>
      </c>
      <c r="H88" s="22">
        <f t="shared" si="7"/>
        <v>-0.595384424234936</v>
      </c>
    </row>
    <row r="89" spans="1:8" ht="12.75">
      <c r="A89" s="15">
        <v>36962</v>
      </c>
      <c r="B89" s="5">
        <v>23.47783</v>
      </c>
      <c r="C89" s="5">
        <v>-3.3811</v>
      </c>
      <c r="D89" s="23">
        <v>10.136879785148146</v>
      </c>
      <c r="E89" s="26">
        <f t="shared" si="4"/>
        <v>3.3435883292300415</v>
      </c>
      <c r="F89" s="27">
        <f t="shared" si="5"/>
        <v>40.81730319893978</v>
      </c>
      <c r="G89" s="19">
        <f t="shared" si="6"/>
        <v>0.040766984089502974</v>
      </c>
      <c r="H89" s="22">
        <f t="shared" si="7"/>
        <v>-0.6037120829669719</v>
      </c>
    </row>
    <row r="90" spans="1:8" ht="12.75">
      <c r="A90" s="15">
        <v>36963</v>
      </c>
      <c r="B90" s="5">
        <v>23.53903</v>
      </c>
      <c r="C90" s="5">
        <v>-2.9876</v>
      </c>
      <c r="D90" s="23">
        <v>9.861545252532453</v>
      </c>
      <c r="E90" s="26">
        <f t="shared" si="4"/>
        <v>3.2736117929380733</v>
      </c>
      <c r="F90" s="27">
        <f t="shared" si="5"/>
        <v>41.21325509806348</v>
      </c>
      <c r="G90" s="19">
        <f t="shared" si="6"/>
        <v>0.03991190970995666</v>
      </c>
      <c r="H90" s="22">
        <f t="shared" si="7"/>
        <v>-0.6121534740498762</v>
      </c>
    </row>
    <row r="91" spans="1:8" ht="12.75">
      <c r="A91" s="15">
        <v>36964</v>
      </c>
      <c r="B91" s="5">
        <v>23.60016</v>
      </c>
      <c r="C91" s="5">
        <v>-2.5936</v>
      </c>
      <c r="D91" s="23">
        <v>9.580882552015739</v>
      </c>
      <c r="E91" s="26">
        <f t="shared" si="4"/>
        <v>3.2009646863302725</v>
      </c>
      <c r="F91" s="27">
        <f t="shared" si="5"/>
        <v>41.609713281894486</v>
      </c>
      <c r="G91" s="19">
        <f t="shared" si="6"/>
        <v>0.0390243287930633</v>
      </c>
      <c r="H91" s="22">
        <f t="shared" si="7"/>
        <v>-0.620707348490765</v>
      </c>
    </row>
    <row r="92" spans="1:8" ht="12.75">
      <c r="A92" s="15">
        <v>36965</v>
      </c>
      <c r="B92" s="5">
        <v>23.66122</v>
      </c>
      <c r="C92" s="5">
        <v>-2.199</v>
      </c>
      <c r="D92" s="23">
        <v>9.295284945201324</v>
      </c>
      <c r="E92" s="26">
        <f t="shared" si="4"/>
        <v>3.125733135404514</v>
      </c>
      <c r="F92" s="27">
        <f t="shared" si="5"/>
        <v>42.00676946949961</v>
      </c>
      <c r="G92" s="19">
        <f t="shared" si="6"/>
        <v>0.03810530452571483</v>
      </c>
      <c r="H92" s="22">
        <f t="shared" si="7"/>
        <v>-0.629378989800743</v>
      </c>
    </row>
    <row r="93" spans="1:8" ht="12.75">
      <c r="A93" s="15">
        <v>36966</v>
      </c>
      <c r="B93" s="5">
        <v>23.72223</v>
      </c>
      <c r="C93" s="5">
        <v>-1.8041</v>
      </c>
      <c r="D93" s="23">
        <v>9.005148681805023</v>
      </c>
      <c r="E93" s="26">
        <f t="shared" si="4"/>
        <v>3.047985689213488</v>
      </c>
      <c r="F93" s="27">
        <f t="shared" si="5"/>
        <v>42.4041158159016</v>
      </c>
      <c r="G93" s="19">
        <f t="shared" si="6"/>
        <v>0.037155684658887855</v>
      </c>
      <c r="H93" s="22">
        <f t="shared" si="7"/>
        <v>-0.6381649530906107</v>
      </c>
    </row>
    <row r="94" spans="1:8" ht="12.75">
      <c r="A94" s="15">
        <v>36967</v>
      </c>
      <c r="B94" s="5">
        <v>23.78317</v>
      </c>
      <c r="C94" s="5">
        <v>-1.409</v>
      </c>
      <c r="D94" s="23">
        <v>8.71087247950776</v>
      </c>
      <c r="E94" s="26">
        <f aca="true" t="shared" si="8" ref="E94:E157">DEGREES(ATAN2(-COS(RADIANS($C$3))*SIN(RADIANS(C94))+SIN(RADIANS($C$3))*COS(RADIANS(C94))*COS(RADIANS(15*D94/60)),COS(RADIANS(C94))*SIN(RADIANS(15*D94/60))))</f>
        <v>2.96780477005516</v>
      </c>
      <c r="F94" s="27">
        <f aca="true" t="shared" si="9" ref="F94:F157">DEGREES(ASIN(SIN(RADIANS($C$3))*SIN(RADIANS(C94))+COS(RADIANS($C$3))*COS(RADIANS(C94))*COS(RADIANS(15*D94/60))))</f>
        <v>42.801644481217494</v>
      </c>
      <c r="G94" s="19">
        <f aca="true" t="shared" si="10" ref="G94:G157">$C$4*COS(RADIANS($C$3))*TAN(RADIANS(E94))</f>
        <v>0.03617648564959166</v>
      </c>
      <c r="H94" s="22">
        <f aca="true" t="shared" si="11" ref="H94:H157">-$C$4*COS(RADIANS($C$3))*TAN(RADIANS(F94))/COS(RADIANS(E94))</f>
        <v>-0.6470661075521414</v>
      </c>
    </row>
    <row r="95" spans="1:8" ht="12.75">
      <c r="A95" s="15">
        <v>36968</v>
      </c>
      <c r="B95" s="5">
        <v>23.84407</v>
      </c>
      <c r="C95" s="5">
        <v>-1.0136</v>
      </c>
      <c r="D95" s="23">
        <v>8.412857004535226</v>
      </c>
      <c r="E95" s="26">
        <f t="shared" si="8"/>
        <v>2.8852856571610035</v>
      </c>
      <c r="F95" s="27">
        <f t="shared" si="9"/>
        <v>43.19944769849263</v>
      </c>
      <c r="G95" s="19">
        <f t="shared" si="10"/>
        <v>0.03516888006597085</v>
      </c>
      <c r="H95" s="22">
        <f t="shared" si="11"/>
        <v>-0.6560879113429228</v>
      </c>
    </row>
    <row r="96" spans="1:8" ht="12.75">
      <c r="A96" s="15">
        <v>36969</v>
      </c>
      <c r="B96" s="5">
        <v>23.90492</v>
      </c>
      <c r="C96" s="5">
        <v>-0.6183</v>
      </c>
      <c r="D96" s="23">
        <v>8.111504353674523</v>
      </c>
      <c r="E96" s="26">
        <f t="shared" si="8"/>
        <v>2.80050237074934</v>
      </c>
      <c r="F96" s="27">
        <f t="shared" si="9"/>
        <v>43.597118247454</v>
      </c>
      <c r="G96" s="19">
        <f t="shared" si="10"/>
        <v>0.03413377993304773</v>
      </c>
      <c r="H96" s="22">
        <f t="shared" si="11"/>
        <v>-0.6652244262172272</v>
      </c>
    </row>
    <row r="97" spans="1:8" ht="12.75">
      <c r="A97" s="15">
        <v>36970</v>
      </c>
      <c r="B97" s="5">
        <v>23.96574</v>
      </c>
      <c r="C97" s="5">
        <v>-0.2229</v>
      </c>
      <c r="D97" s="23">
        <v>7.807217538414409</v>
      </c>
      <c r="E97" s="26">
        <f t="shared" si="8"/>
        <v>2.7135609350034433</v>
      </c>
      <c r="F97" s="27">
        <f t="shared" si="9"/>
        <v>43.99484879436413</v>
      </c>
      <c r="G97" s="19">
        <f t="shared" si="10"/>
        <v>0.033072487008547924</v>
      </c>
      <c r="H97" s="22">
        <f t="shared" si="11"/>
        <v>-0.6744834854409237</v>
      </c>
    </row>
    <row r="98" spans="1:8" ht="12.75">
      <c r="A98" s="15">
        <v>36971</v>
      </c>
      <c r="B98" s="5">
        <v>0.02651</v>
      </c>
      <c r="C98" s="5">
        <v>0.1723</v>
      </c>
      <c r="D98" s="23">
        <v>7.500399971892645</v>
      </c>
      <c r="E98" s="26">
        <f t="shared" si="8"/>
        <v>2.624546661196943</v>
      </c>
      <c r="F98" s="27">
        <f t="shared" si="9"/>
        <v>44.3923325886011</v>
      </c>
      <c r="G98" s="19">
        <f t="shared" si="10"/>
        <v>0.03198604908407988</v>
      </c>
      <c r="H98" s="22">
        <f t="shared" si="11"/>
        <v>-0.683861340670133</v>
      </c>
    </row>
    <row r="99" spans="1:8" ht="12.75">
      <c r="A99" s="15">
        <v>36972</v>
      </c>
      <c r="B99" s="5">
        <v>0.08726</v>
      </c>
      <c r="C99" s="5">
        <v>0.5673</v>
      </c>
      <c r="D99" s="23">
        <v>7.191454959320643</v>
      </c>
      <c r="E99" s="26">
        <f t="shared" si="8"/>
        <v>2.5335618506191873</v>
      </c>
      <c r="F99" s="27">
        <f t="shared" si="9"/>
        <v>44.78956302072931</v>
      </c>
      <c r="G99" s="19">
        <f t="shared" si="10"/>
        <v>0.030875720210589944</v>
      </c>
      <c r="H99" s="22">
        <f t="shared" si="11"/>
        <v>-0.6933612399190131</v>
      </c>
    </row>
    <row r="100" spans="1:8" ht="12.75">
      <c r="A100" s="15">
        <v>36973</v>
      </c>
      <c r="B100" s="5">
        <v>0.14799</v>
      </c>
      <c r="C100" s="5">
        <v>0.9619</v>
      </c>
      <c r="D100" s="23">
        <v>6.880785192532362</v>
      </c>
      <c r="E100" s="26">
        <f t="shared" si="8"/>
        <v>2.440702797088805</v>
      </c>
      <c r="F100" s="27">
        <f t="shared" si="9"/>
        <v>45.18633392090348</v>
      </c>
      <c r="G100" s="19">
        <f t="shared" si="10"/>
        <v>0.029742679938699494</v>
      </c>
      <c r="H100" s="22">
        <f t="shared" si="11"/>
        <v>-0.7029816335996174</v>
      </c>
    </row>
    <row r="101" spans="1:8" ht="12.75">
      <c r="A101" s="15">
        <v>36974</v>
      </c>
      <c r="B101" s="5">
        <v>0.2087</v>
      </c>
      <c r="C101" s="5">
        <v>1.3561</v>
      </c>
      <c r="D101" s="23">
        <v>6.568792249303942</v>
      </c>
      <c r="E101" s="26">
        <f t="shared" si="8"/>
        <v>2.3460773508843373</v>
      </c>
      <c r="F101" s="27">
        <f t="shared" si="9"/>
        <v>45.582639385092754</v>
      </c>
      <c r="G101" s="19">
        <f t="shared" si="10"/>
        <v>0.02858824762348554</v>
      </c>
      <c r="H101" s="22">
        <f t="shared" si="11"/>
        <v>-0.7127257926323065</v>
      </c>
    </row>
    <row r="102" spans="1:8" ht="12.75">
      <c r="A102" s="15">
        <v>36975</v>
      </c>
      <c r="B102" s="5">
        <v>0.26939</v>
      </c>
      <c r="C102" s="5">
        <v>1.7497</v>
      </c>
      <c r="D102" s="23">
        <v>6.2558760980630606</v>
      </c>
      <c r="E102" s="26">
        <f t="shared" si="8"/>
        <v>2.249787735662709</v>
      </c>
      <c r="F102" s="27">
        <f t="shared" si="9"/>
        <v>45.9782739805848</v>
      </c>
      <c r="G102" s="19">
        <f t="shared" si="10"/>
        <v>0.027413672733426927</v>
      </c>
      <c r="H102" s="22">
        <f t="shared" si="11"/>
        <v>-0.7225920487456797</v>
      </c>
    </row>
    <row r="103" spans="1:8" ht="12.75">
      <c r="A103" s="15">
        <v>36976</v>
      </c>
      <c r="B103" s="5">
        <v>0.33007</v>
      </c>
      <c r="C103" s="5">
        <v>2.1426</v>
      </c>
      <c r="D103" s="23">
        <v>5.942434608594449</v>
      </c>
      <c r="E103" s="26">
        <f t="shared" si="8"/>
        <v>2.1519432690849194</v>
      </c>
      <c r="F103" s="27">
        <f t="shared" si="9"/>
        <v>46.37313263020442</v>
      </c>
      <c r="G103" s="19">
        <f t="shared" si="10"/>
        <v>0.02622029004399474</v>
      </c>
      <c r="H103" s="22">
        <f t="shared" si="11"/>
        <v>-0.7325811191274927</v>
      </c>
    </row>
    <row r="104" spans="1:8" ht="12.75">
      <c r="A104" s="15">
        <v>36977</v>
      </c>
      <c r="B104" s="5">
        <v>0.39075</v>
      </c>
      <c r="C104" s="5">
        <v>2.5348</v>
      </c>
      <c r="D104" s="23">
        <v>5.628863069336106</v>
      </c>
      <c r="E104" s="26">
        <f t="shared" si="8"/>
        <v>2.0526595974180757</v>
      </c>
      <c r="F104" s="27">
        <f t="shared" si="9"/>
        <v>46.767210646686515</v>
      </c>
      <c r="G104" s="19">
        <f t="shared" si="10"/>
        <v>0.025009510263978733</v>
      </c>
      <c r="H104" s="22">
        <f t="shared" si="11"/>
        <v>-0.7426962776789281</v>
      </c>
    </row>
    <row r="105" spans="1:8" ht="12.75">
      <c r="A105" s="15">
        <v>36978</v>
      </c>
      <c r="B105" s="5">
        <v>0.45143</v>
      </c>
      <c r="C105" s="5">
        <v>2.9262</v>
      </c>
      <c r="D105" s="23">
        <v>5.31555371183498</v>
      </c>
      <c r="E105" s="26">
        <f t="shared" si="8"/>
        <v>1.9520508599968278</v>
      </c>
      <c r="F105" s="27">
        <f t="shared" si="9"/>
        <v>47.1604038202547</v>
      </c>
      <c r="G105" s="19">
        <f t="shared" si="10"/>
        <v>0.023782724477199504</v>
      </c>
      <c r="H105" s="22">
        <f t="shared" si="11"/>
        <v>-0.7529382671749849</v>
      </c>
    </row>
    <row r="106" spans="1:8" ht="12.75">
      <c r="A106" s="15">
        <v>36979</v>
      </c>
      <c r="B106" s="5">
        <v>0.51211</v>
      </c>
      <c r="C106" s="5">
        <v>3.3165</v>
      </c>
      <c r="D106" s="23">
        <v>5.002895242916178</v>
      </c>
      <c r="E106" s="26">
        <f t="shared" si="8"/>
        <v>1.8502270080050327</v>
      </c>
      <c r="F106" s="27">
        <f t="shared" si="9"/>
        <v>47.552408442605916</v>
      </c>
      <c r="G106" s="19">
        <f t="shared" si="10"/>
        <v>0.022541271504516278</v>
      </c>
      <c r="H106" s="22">
        <f t="shared" si="11"/>
        <v>-0.7633024310839909</v>
      </c>
    </row>
    <row r="107" spans="1:8" ht="12.75">
      <c r="A107" s="15">
        <v>36980</v>
      </c>
      <c r="B107" s="5">
        <v>0.57281</v>
      </c>
      <c r="C107" s="5">
        <v>3.7058</v>
      </c>
      <c r="D107" s="23">
        <v>4.691272385103703</v>
      </c>
      <c r="E107" s="26">
        <f t="shared" si="8"/>
        <v>1.747314431164468</v>
      </c>
      <c r="F107" s="27">
        <f t="shared" si="9"/>
        <v>47.94332115490099</v>
      </c>
      <c r="G107" s="19">
        <f t="shared" si="10"/>
        <v>0.02128668942018855</v>
      </c>
      <c r="H107" s="22">
        <f t="shared" si="11"/>
        <v>-0.7737946008778915</v>
      </c>
    </row>
    <row r="108" spans="1:8" ht="12.75">
      <c r="A108" s="15">
        <v>36981</v>
      </c>
      <c r="B108" s="5">
        <v>0.63352</v>
      </c>
      <c r="C108" s="5">
        <v>4.0939</v>
      </c>
      <c r="D108" s="23">
        <v>4.381065425806701</v>
      </c>
      <c r="E108" s="26">
        <f t="shared" si="8"/>
        <v>1.6434315346971091</v>
      </c>
      <c r="F108" s="27">
        <f t="shared" si="9"/>
        <v>48.33293915291003</v>
      </c>
      <c r="G108" s="19">
        <f t="shared" si="10"/>
        <v>0.020020417809367152</v>
      </c>
      <c r="H108" s="22">
        <f t="shared" si="11"/>
        <v>-0.7844125928986723</v>
      </c>
    </row>
    <row r="109" spans="1:8" ht="12.75">
      <c r="A109" s="15">
        <v>36982</v>
      </c>
      <c r="B109" s="5">
        <v>0.69425</v>
      </c>
      <c r="C109" s="5">
        <v>4.4808</v>
      </c>
      <c r="D109" s="23">
        <v>4.07264977576626</v>
      </c>
      <c r="E109" s="26">
        <f t="shared" si="8"/>
        <v>1.5387053519849268</v>
      </c>
      <c r="F109" s="27">
        <f t="shared" si="9"/>
        <v>48.72126006641049</v>
      </c>
      <c r="G109" s="19">
        <f t="shared" si="10"/>
        <v>0.01874400035507146</v>
      </c>
      <c r="H109" s="22">
        <f t="shared" si="11"/>
        <v>-0.7951595851870673</v>
      </c>
    </row>
    <row r="110" spans="1:8" ht="12.75">
      <c r="A110" s="15">
        <v>36983</v>
      </c>
      <c r="B110" s="5">
        <v>0.755</v>
      </c>
      <c r="C110" s="5">
        <v>4.8662</v>
      </c>
      <c r="D110" s="23">
        <v>3.766395537243154</v>
      </c>
      <c r="E110" s="26">
        <f t="shared" si="8"/>
        <v>1.4332563878434363</v>
      </c>
      <c r="F110" s="27">
        <f t="shared" si="9"/>
        <v>49.10798206561789</v>
      </c>
      <c r="G110" s="19">
        <f t="shared" si="10"/>
        <v>0.017458900154465586</v>
      </c>
      <c r="H110" s="22">
        <f t="shared" si="11"/>
        <v>-0.8060303174722744</v>
      </c>
    </row>
    <row r="111" spans="1:8" ht="12.75">
      <c r="A111" s="15">
        <v>36984</v>
      </c>
      <c r="B111" s="5">
        <v>0.81578</v>
      </c>
      <c r="C111" s="5">
        <v>5.2502</v>
      </c>
      <c r="D111" s="23">
        <v>3.4626670823955763</v>
      </c>
      <c r="E111" s="26">
        <f t="shared" si="8"/>
        <v>1.3272186350954456</v>
      </c>
      <c r="F111" s="27">
        <f t="shared" si="9"/>
        <v>49.49320373777011</v>
      </c>
      <c r="G111" s="19">
        <f t="shared" si="10"/>
        <v>0.016166743746603037</v>
      </c>
      <c r="H111" s="22">
        <f t="shared" si="11"/>
        <v>-0.817030640101023</v>
      </c>
    </row>
    <row r="112" spans="1:8" ht="12.75">
      <c r="A112" s="15">
        <v>36985</v>
      </c>
      <c r="B112" s="5">
        <v>0.8766</v>
      </c>
      <c r="C112" s="5">
        <v>5.6326</v>
      </c>
      <c r="D112" s="23">
        <v>3.161822642286744</v>
      </c>
      <c r="E112" s="26">
        <f t="shared" si="8"/>
        <v>1.2207197160008636</v>
      </c>
      <c r="F112" s="27">
        <f t="shared" si="9"/>
        <v>49.876724209149074</v>
      </c>
      <c r="G112" s="19">
        <f t="shared" si="10"/>
        <v>0.014869079167822184</v>
      </c>
      <c r="H112" s="22">
        <f t="shared" si="11"/>
        <v>-0.8281578623690399</v>
      </c>
    </row>
    <row r="113" spans="1:8" ht="12.75">
      <c r="A113" s="15">
        <v>36986</v>
      </c>
      <c r="B113" s="5">
        <v>0.93745</v>
      </c>
      <c r="C113" s="5">
        <v>6.0133</v>
      </c>
      <c r="D113" s="23">
        <v>2.8642139069305035</v>
      </c>
      <c r="E113" s="26">
        <f t="shared" si="8"/>
        <v>1.1138920118228754</v>
      </c>
      <c r="F113" s="27">
        <f t="shared" si="9"/>
        <v>50.25844307517178</v>
      </c>
      <c r="G113" s="19">
        <f t="shared" si="10"/>
        <v>0.013567511677963962</v>
      </c>
      <c r="H113" s="22">
        <f t="shared" si="11"/>
        <v>-0.8394119848759769</v>
      </c>
    </row>
    <row r="114" spans="1:8" ht="12.75">
      <c r="A114" s="15">
        <v>36987</v>
      </c>
      <c r="B114" s="5">
        <v>0.99836</v>
      </c>
      <c r="C114" s="5">
        <v>6.3923</v>
      </c>
      <c r="D114" s="23">
        <v>2.5701856367714604</v>
      </c>
      <c r="E114" s="26">
        <f t="shared" si="8"/>
        <v>1.006871659406987</v>
      </c>
      <c r="F114" s="27">
        <f t="shared" si="9"/>
        <v>50.638360406445464</v>
      </c>
      <c r="G114" s="19">
        <f t="shared" si="10"/>
        <v>0.01226369161677687</v>
      </c>
      <c r="H114" s="22">
        <f t="shared" si="11"/>
        <v>-0.8507959187202201</v>
      </c>
    </row>
    <row r="115" spans="1:8" ht="12.75">
      <c r="A115" s="15">
        <v>36988</v>
      </c>
      <c r="B115" s="5">
        <v>1.05931</v>
      </c>
      <c r="C115" s="5">
        <v>6.7693</v>
      </c>
      <c r="D115" s="23">
        <v>2.2800752859658364</v>
      </c>
      <c r="E115" s="26">
        <f t="shared" si="8"/>
        <v>0.8997904744911657</v>
      </c>
      <c r="F115" s="27">
        <f t="shared" si="9"/>
        <v>51.01617677448907</v>
      </c>
      <c r="G115" s="19">
        <f t="shared" si="10"/>
        <v>0.010959216109584996</v>
      </c>
      <c r="H115" s="22">
        <f t="shared" si="11"/>
        <v>-0.8623034104068713</v>
      </c>
    </row>
    <row r="116" spans="1:8" ht="12.75">
      <c r="A116" s="15">
        <v>36989</v>
      </c>
      <c r="B116" s="5">
        <v>1.12032</v>
      </c>
      <c r="C116" s="5">
        <v>7.1445</v>
      </c>
      <c r="D116" s="23">
        <v>1.9942126378119391</v>
      </c>
      <c r="E116" s="26">
        <f t="shared" si="8"/>
        <v>0.7927912075801006</v>
      </c>
      <c r="F116" s="27">
        <f t="shared" si="9"/>
        <v>51.392093183374676</v>
      </c>
      <c r="G116" s="19">
        <f t="shared" si="10"/>
        <v>0.009655815028630074</v>
      </c>
      <c r="H116" s="22">
        <f t="shared" si="11"/>
        <v>-0.8739433128449585</v>
      </c>
    </row>
    <row r="117" spans="1:8" ht="12.75">
      <c r="A117" s="15">
        <v>36990</v>
      </c>
      <c r="B117" s="5">
        <v>1.1814</v>
      </c>
      <c r="C117" s="5">
        <v>7.5176</v>
      </c>
      <c r="D117" s="23">
        <v>1.7129194526585887</v>
      </c>
      <c r="E117" s="26">
        <f t="shared" si="8"/>
        <v>0.6860089366387853</v>
      </c>
      <c r="F117" s="27">
        <f t="shared" si="9"/>
        <v>51.76581112756049</v>
      </c>
      <c r="G117" s="19">
        <f t="shared" si="10"/>
        <v>0.008355124426850935</v>
      </c>
      <c r="H117" s="22">
        <f t="shared" si="11"/>
        <v>-0.88570904227195</v>
      </c>
    </row>
    <row r="118" spans="1:8" ht="12.75">
      <c r="A118" s="15">
        <v>36991</v>
      </c>
      <c r="B118" s="5">
        <v>1.24255</v>
      </c>
      <c r="C118" s="5">
        <v>7.8886</v>
      </c>
      <c r="D118" s="23">
        <v>1.4365091285931586</v>
      </c>
      <c r="E118" s="26">
        <f t="shared" si="8"/>
        <v>0.5795851682721839</v>
      </c>
      <c r="F118" s="27">
        <f t="shared" si="9"/>
        <v>52.13733252834567</v>
      </c>
      <c r="G118" s="19">
        <f t="shared" si="10"/>
        <v>0.007058858431204914</v>
      </c>
      <c r="H118" s="22">
        <f t="shared" si="11"/>
        <v>-0.8976031440991618</v>
      </c>
    </row>
    <row r="119" spans="1:8" ht="12.75">
      <c r="A119" s="15">
        <v>36992</v>
      </c>
      <c r="B119" s="5">
        <v>1.30378</v>
      </c>
      <c r="C119" s="5">
        <v>8.2574</v>
      </c>
      <c r="D119" s="23">
        <v>1.1652863751930032</v>
      </c>
      <c r="E119" s="26">
        <f t="shared" si="8"/>
        <v>0.47366089655658644</v>
      </c>
      <c r="F119" s="27">
        <f t="shared" si="9"/>
        <v>52.506559741819345</v>
      </c>
      <c r="G119" s="19">
        <f t="shared" si="10"/>
        <v>0.005768724803898994</v>
      </c>
      <c r="H119" s="22">
        <f t="shared" si="11"/>
        <v>-0.9096249203885236</v>
      </c>
    </row>
    <row r="120" spans="1:8" ht="12.75">
      <c r="A120" s="15">
        <v>36993</v>
      </c>
      <c r="B120" s="5">
        <v>1.36509</v>
      </c>
      <c r="C120" s="5">
        <v>8.6239</v>
      </c>
      <c r="D120" s="23">
        <v>0.8995469005993815</v>
      </c>
      <c r="E120" s="26">
        <f t="shared" si="8"/>
        <v>0.36837823670812897</v>
      </c>
      <c r="F120" s="27">
        <f t="shared" si="9"/>
        <v>52.873395535888285</v>
      </c>
      <c r="G120" s="19">
        <f t="shared" si="10"/>
        <v>0.004486444959206802</v>
      </c>
      <c r="H120" s="22">
        <f t="shared" si="11"/>
        <v>-0.9217734953696322</v>
      </c>
    </row>
    <row r="121" spans="1:8" ht="12.75">
      <c r="A121" s="15">
        <v>36994</v>
      </c>
      <c r="B121" s="5">
        <v>1.42649</v>
      </c>
      <c r="C121" s="5">
        <v>8.988</v>
      </c>
      <c r="D121" s="23">
        <v>0.6395771121565282</v>
      </c>
      <c r="E121" s="26">
        <f t="shared" si="8"/>
        <v>0.26388030041109456</v>
      </c>
      <c r="F121" s="27">
        <f t="shared" si="9"/>
        <v>53.23774307146439</v>
      </c>
      <c r="G121" s="19">
        <f t="shared" si="10"/>
        <v>0.003213752559931373</v>
      </c>
      <c r="H121" s="22">
        <f t="shared" si="11"/>
        <v>-0.9340478025892712</v>
      </c>
    </row>
    <row r="122" spans="1:8" ht="12.75">
      <c r="A122" s="15">
        <v>36995</v>
      </c>
      <c r="B122" s="5">
        <v>1.48798</v>
      </c>
      <c r="C122" s="5">
        <v>9.3497</v>
      </c>
      <c r="D122" s="23">
        <v>0.38565383082491456</v>
      </c>
      <c r="E122" s="26">
        <f t="shared" si="8"/>
        <v>0.16031140003299824</v>
      </c>
      <c r="F122" s="27">
        <f t="shared" si="9"/>
        <v>53.59960588161112</v>
      </c>
      <c r="G122" s="19">
        <f t="shared" si="10"/>
        <v>0.0019523961173111173</v>
      </c>
      <c r="H122" s="22">
        <f t="shared" si="11"/>
        <v>-0.9464500299338799</v>
      </c>
    </row>
    <row r="123" spans="1:8" ht="12.75">
      <c r="A123" s="15">
        <v>36996</v>
      </c>
      <c r="B123" s="5">
        <v>1.54957</v>
      </c>
      <c r="C123" s="5">
        <v>9.7088</v>
      </c>
      <c r="D123" s="23">
        <v>0.1380440195738892</v>
      </c>
      <c r="E123" s="26">
        <f t="shared" si="8"/>
        <v>0.05781549023896442</v>
      </c>
      <c r="F123" s="27">
        <f t="shared" si="9"/>
        <v>53.958787850057575</v>
      </c>
      <c r="G123" s="19">
        <f t="shared" si="10"/>
        <v>0.0007041201211579278</v>
      </c>
      <c r="H123" s="22">
        <f t="shared" si="11"/>
        <v>-0.9589753499663286</v>
      </c>
    </row>
    <row r="124" spans="1:8" ht="12.75">
      <c r="A124" s="15">
        <v>36997</v>
      </c>
      <c r="B124" s="5">
        <v>1.61126</v>
      </c>
      <c r="C124" s="5">
        <v>10.0653</v>
      </c>
      <c r="D124" s="23">
        <v>-0.10299547408162808</v>
      </c>
      <c r="E124" s="26">
        <f t="shared" si="8"/>
        <v>-0.043462219628050365</v>
      </c>
      <c r="F124" s="27">
        <f t="shared" si="9"/>
        <v>54.31529318536732</v>
      </c>
      <c r="G124" s="19">
        <f t="shared" si="10"/>
        <v>-0.0005293152182353864</v>
      </c>
      <c r="H124" s="22">
        <f t="shared" si="11"/>
        <v>-0.9716256252726524</v>
      </c>
    </row>
    <row r="125" spans="1:8" ht="12.75">
      <c r="A125" s="15">
        <v>36998</v>
      </c>
      <c r="B125" s="5">
        <v>1.67306</v>
      </c>
      <c r="C125" s="5">
        <v>10.419</v>
      </c>
      <c r="D125" s="23">
        <v>-0.3372181612420325</v>
      </c>
      <c r="E125" s="26">
        <f t="shared" si="8"/>
        <v>-0.14337631514097282</v>
      </c>
      <c r="F125" s="27">
        <f t="shared" si="9"/>
        <v>54.668926396104986</v>
      </c>
      <c r="G125" s="19">
        <f t="shared" si="10"/>
        <v>-0.0017461466542972332</v>
      </c>
      <c r="H125" s="22">
        <f t="shared" si="11"/>
        <v>-0.9843954379447113</v>
      </c>
    </row>
    <row r="126" spans="1:8" ht="12.75">
      <c r="A126" s="15">
        <v>36999</v>
      </c>
      <c r="B126" s="5">
        <v>1.73496</v>
      </c>
      <c r="C126" s="5">
        <v>10.7699</v>
      </c>
      <c r="D126" s="23">
        <v>-0.5643881403518355</v>
      </c>
      <c r="E126" s="26">
        <f t="shared" si="8"/>
        <v>-0.24178127008289602</v>
      </c>
      <c r="F126" s="27">
        <f t="shared" si="9"/>
        <v>55.01969226341035</v>
      </c>
      <c r="G126" s="19">
        <f t="shared" si="10"/>
        <v>-0.002944608948804091</v>
      </c>
      <c r="H126" s="22">
        <f t="shared" si="11"/>
        <v>-0.9972862715737695</v>
      </c>
    </row>
    <row r="127" spans="1:8" ht="12.75">
      <c r="A127" s="15">
        <v>37000</v>
      </c>
      <c r="B127" s="5">
        <v>1.79698</v>
      </c>
      <c r="C127" s="5">
        <v>11.1178</v>
      </c>
      <c r="D127" s="23">
        <v>-0.7842803113866642</v>
      </c>
      <c r="E127" s="26">
        <f t="shared" si="8"/>
        <v>-0.33853080094080135</v>
      </c>
      <c r="F127" s="27">
        <f t="shared" si="9"/>
        <v>55.36739581329488</v>
      </c>
      <c r="G127" s="19">
        <f t="shared" si="10"/>
        <v>-0.00412292692704122</v>
      </c>
      <c r="H127" s="22">
        <f t="shared" si="11"/>
        <v>-1.01029205101858</v>
      </c>
    </row>
    <row r="128" spans="1:8" ht="12.75">
      <c r="A128" s="15">
        <v>37001</v>
      </c>
      <c r="B128" s="5">
        <v>1.85912</v>
      </c>
      <c r="C128" s="5">
        <v>11.4627</v>
      </c>
      <c r="D128" s="23">
        <v>-0.9966805754046213</v>
      </c>
      <c r="E128" s="26">
        <f t="shared" si="8"/>
        <v>-0.43347968980820406</v>
      </c>
      <c r="F128" s="27">
        <f t="shared" si="9"/>
        <v>55.71204228559538</v>
      </c>
      <c r="G128" s="19">
        <f t="shared" si="10"/>
        <v>-0.005279337605108557</v>
      </c>
      <c r="H128" s="22">
        <f t="shared" si="11"/>
        <v>-1.0234138233987604</v>
      </c>
    </row>
    <row r="129" spans="1:8" ht="12.75">
      <c r="A129" s="15">
        <v>37002</v>
      </c>
      <c r="B129" s="5">
        <v>1.92137</v>
      </c>
      <c r="C129" s="5">
        <v>11.8045</v>
      </c>
      <c r="D129" s="23">
        <v>-1.2013860193944232</v>
      </c>
      <c r="E129" s="26">
        <f t="shared" si="8"/>
        <v>-0.5264826005627739</v>
      </c>
      <c r="F129" s="27">
        <f t="shared" si="9"/>
        <v>56.0535371041632</v>
      </c>
      <c r="G129" s="19">
        <f t="shared" si="10"/>
        <v>-0.006412075709232803</v>
      </c>
      <c r="H129" s="22">
        <f t="shared" si="11"/>
        <v>-1.0366486915509012</v>
      </c>
    </row>
    <row r="130" spans="1:8" ht="12.75">
      <c r="A130" s="15">
        <v>37003</v>
      </c>
      <c r="B130" s="5">
        <v>1.98375</v>
      </c>
      <c r="C130" s="5">
        <v>12.1431</v>
      </c>
      <c r="D130" s="23">
        <v>-1.3982050863678004</v>
      </c>
      <c r="E130" s="26">
        <f t="shared" si="8"/>
        <v>-0.617394560005033</v>
      </c>
      <c r="F130" s="27">
        <f t="shared" si="9"/>
        <v>56.391785845214564</v>
      </c>
      <c r="G130" s="19">
        <f t="shared" si="10"/>
        <v>-0.0075193794837646825</v>
      </c>
      <c r="H130" s="22">
        <f t="shared" si="11"/>
        <v>-1.0499934386324692</v>
      </c>
    </row>
    <row r="131" spans="1:8" ht="12.75">
      <c r="A131" s="15">
        <v>37004</v>
      </c>
      <c r="B131" s="5">
        <v>2.04626</v>
      </c>
      <c r="C131" s="5">
        <v>12.4783</v>
      </c>
      <c r="D131" s="23">
        <v>-1.5869577306682732</v>
      </c>
      <c r="E131" s="26">
        <f t="shared" si="8"/>
        <v>-0.7060695344611598</v>
      </c>
      <c r="F131" s="27">
        <f t="shared" si="9"/>
        <v>56.72659420893476</v>
      </c>
      <c r="G131" s="19">
        <f t="shared" si="10"/>
        <v>-0.00859947331358976</v>
      </c>
      <c r="H131" s="22">
        <f t="shared" si="11"/>
        <v>-1.0634404640594404</v>
      </c>
    </row>
    <row r="132" spans="1:8" ht="12.75">
      <c r="A132" s="15">
        <v>37005</v>
      </c>
      <c r="B132" s="5">
        <v>2.10889</v>
      </c>
      <c r="C132" s="5">
        <v>12.8102</v>
      </c>
      <c r="D132" s="23">
        <v>-1.7674755584757413</v>
      </c>
      <c r="E132" s="26">
        <f t="shared" si="8"/>
        <v>-0.7923668261444977</v>
      </c>
      <c r="F132" s="27">
        <f t="shared" si="9"/>
        <v>57.05806797207256</v>
      </c>
      <c r="G132" s="19">
        <f t="shared" si="10"/>
        <v>-0.009650645607903467</v>
      </c>
      <c r="H132" s="22">
        <f t="shared" si="11"/>
        <v>-1.0769938796081349</v>
      </c>
    </row>
    <row r="133" spans="1:8" ht="12.75">
      <c r="A133" s="15">
        <v>37006</v>
      </c>
      <c r="B133" s="5">
        <v>2.17166</v>
      </c>
      <c r="C133" s="5">
        <v>13.1385</v>
      </c>
      <c r="D133" s="23">
        <v>-1.939601953520733</v>
      </c>
      <c r="E133" s="26">
        <f t="shared" si="8"/>
        <v>-0.8761402529336799</v>
      </c>
      <c r="F133" s="27">
        <f t="shared" si="9"/>
        <v>57.38591298084278</v>
      </c>
      <c r="G133" s="19">
        <f t="shared" si="10"/>
        <v>-0.010671116990546715</v>
      </c>
      <c r="H133" s="22">
        <f t="shared" si="11"/>
        <v>-1.0906412346785295</v>
      </c>
    </row>
    <row r="134" spans="1:8" ht="12.75">
      <c r="A134" s="15">
        <v>37007</v>
      </c>
      <c r="B134" s="5">
        <v>2.23456</v>
      </c>
      <c r="C134" s="5">
        <v>13.4633</v>
      </c>
      <c r="D134" s="23">
        <v>-2.10319218803009</v>
      </c>
      <c r="E134" s="26">
        <f t="shared" si="8"/>
        <v>-0.9572520511380397</v>
      </c>
      <c r="F134" s="27">
        <f t="shared" si="9"/>
        <v>57.710235081719055</v>
      </c>
      <c r="G134" s="19">
        <f t="shared" si="10"/>
        <v>-0.011659209649197977</v>
      </c>
      <c r="H134" s="22">
        <f t="shared" si="11"/>
        <v>-1.1043861669875124</v>
      </c>
    </row>
    <row r="135" spans="1:8" ht="12.75">
      <c r="A135" s="15">
        <v>37008</v>
      </c>
      <c r="B135" s="5">
        <v>2.29759</v>
      </c>
      <c r="C135" s="5">
        <v>13.7843</v>
      </c>
      <c r="D135" s="23">
        <v>-2.25811351894053</v>
      </c>
      <c r="E135" s="26">
        <f t="shared" si="8"/>
        <v>-1.0355576894572165</v>
      </c>
      <c r="F135" s="27">
        <f t="shared" si="9"/>
        <v>58.03074013144051</v>
      </c>
      <c r="G135" s="19">
        <f t="shared" si="10"/>
        <v>-0.01261316236260501</v>
      </c>
      <c r="H135" s="22">
        <f t="shared" si="11"/>
        <v>-1.118215128636876</v>
      </c>
    </row>
    <row r="136" spans="1:8" ht="12.75">
      <c r="A136" s="15">
        <v>37009</v>
      </c>
      <c r="B136" s="5">
        <v>2.36076</v>
      </c>
      <c r="C136" s="5">
        <v>14.1015</v>
      </c>
      <c r="D136" s="23">
        <v>-2.4042452694462315</v>
      </c>
      <c r="E136" s="26">
        <f t="shared" si="8"/>
        <v>-1.1109205368202697</v>
      </c>
      <c r="F136" s="27">
        <f t="shared" si="9"/>
        <v>58.34743391977481</v>
      </c>
      <c r="G136" s="19">
        <f t="shared" si="10"/>
        <v>-0.013531309208733236</v>
      </c>
      <c r="H136" s="22">
        <f t="shared" si="11"/>
        <v>-1.132126796934715</v>
      </c>
    </row>
    <row r="137" spans="1:8" ht="12.75">
      <c r="A137" s="15">
        <v>37010</v>
      </c>
      <c r="B137" s="5">
        <v>2.42407</v>
      </c>
      <c r="C137" s="5">
        <v>14.4149</v>
      </c>
      <c r="D137" s="23">
        <v>-2.541478895948042</v>
      </c>
      <c r="E137" s="26">
        <f t="shared" si="8"/>
        <v>-1.1832066168454916</v>
      </c>
      <c r="F137" s="27">
        <f t="shared" si="9"/>
        <v>58.6603221497723</v>
      </c>
      <c r="G137" s="19">
        <f t="shared" si="10"/>
        <v>-0.014412015714773246</v>
      </c>
      <c r="H137" s="22">
        <f t="shared" si="11"/>
        <v>-1.1461197125265792</v>
      </c>
    </row>
    <row r="138" spans="1:8" ht="12.75">
      <c r="A138" s="15">
        <v>37011</v>
      </c>
      <c r="B138" s="5">
        <v>2.48751</v>
      </c>
      <c r="C138" s="5">
        <v>14.7242</v>
      </c>
      <c r="D138" s="23">
        <v>-2.6697180405023957</v>
      </c>
      <c r="E138" s="26">
        <f t="shared" si="8"/>
        <v>-1.252275647158663</v>
      </c>
      <c r="F138" s="27">
        <f t="shared" si="9"/>
        <v>58.96911044118089</v>
      </c>
      <c r="G138" s="19">
        <f t="shared" si="10"/>
        <v>-0.015253569734487517</v>
      </c>
      <c r="H138" s="22">
        <f t="shared" si="11"/>
        <v>-1.1601785204012556</v>
      </c>
    </row>
    <row r="139" spans="1:8" ht="12.75">
      <c r="A139" s="15">
        <v>37012</v>
      </c>
      <c r="B139" s="5">
        <v>2.5511</v>
      </c>
      <c r="C139" s="5">
        <v>15.0295</v>
      </c>
      <c r="D139" s="23">
        <v>-2.7888785688684843</v>
      </c>
      <c r="E139" s="26">
        <f t="shared" si="8"/>
        <v>-1.318001116401884</v>
      </c>
      <c r="F139" s="27">
        <f t="shared" si="9"/>
        <v>59.27390422130075</v>
      </c>
      <c r="G139" s="19">
        <f t="shared" si="10"/>
        <v>-0.016054426133765783</v>
      </c>
      <c r="H139" s="22">
        <f t="shared" si="11"/>
        <v>-1.1743053988741827</v>
      </c>
    </row>
    <row r="140" spans="1:8" ht="12.75">
      <c r="A140" s="15">
        <v>37013</v>
      </c>
      <c r="B140" s="5">
        <v>2.61483</v>
      </c>
      <c r="C140" s="5">
        <v>15.3306</v>
      </c>
      <c r="D140" s="23">
        <v>-2.8988885942819125</v>
      </c>
      <c r="E140" s="26">
        <f t="shared" si="8"/>
        <v>-1.3802503393737222</v>
      </c>
      <c r="F140" s="27">
        <f t="shared" si="9"/>
        <v>59.57450877150576</v>
      </c>
      <c r="G140" s="19">
        <f t="shared" si="10"/>
        <v>-0.01681296386411932</v>
      </c>
      <c r="H140" s="22">
        <f t="shared" si="11"/>
        <v>-1.1884884329857495</v>
      </c>
    </row>
    <row r="141" spans="1:8" ht="12.75">
      <c r="A141" s="15">
        <v>37014</v>
      </c>
      <c r="B141" s="5">
        <v>2.6787</v>
      </c>
      <c r="C141" s="5">
        <v>15.6274</v>
      </c>
      <c r="D141" s="23">
        <v>-2.999688487088163</v>
      </c>
      <c r="E141" s="26">
        <f t="shared" si="8"/>
        <v>-1.4388963867802094</v>
      </c>
      <c r="F141" s="27">
        <f t="shared" si="9"/>
        <v>59.870829150084106</v>
      </c>
      <c r="G141" s="19">
        <f t="shared" si="10"/>
        <v>-0.017527631410002503</v>
      </c>
      <c r="H141" s="22">
        <f t="shared" si="11"/>
        <v>-1.2027196912095206</v>
      </c>
    </row>
    <row r="142" spans="1:8" ht="12.75">
      <c r="A142" s="15">
        <v>37015</v>
      </c>
      <c r="B142" s="5">
        <v>2.74272</v>
      </c>
      <c r="C142" s="5">
        <v>15.9199</v>
      </c>
      <c r="D142" s="23">
        <v>-3.0912308703832556</v>
      </c>
      <c r="E142" s="26">
        <f t="shared" si="8"/>
        <v>-1.4938193255208656</v>
      </c>
      <c r="F142" s="27">
        <f t="shared" si="9"/>
        <v>60.16287015484618</v>
      </c>
      <c r="G142" s="19">
        <f t="shared" si="10"/>
        <v>-0.018196962017083654</v>
      </c>
      <c r="H142" s="22">
        <f t="shared" si="11"/>
        <v>-1.2169956272402485</v>
      </c>
    </row>
    <row r="143" spans="1:8" ht="12.75">
      <c r="A143" s="15">
        <v>37016</v>
      </c>
      <c r="B143" s="5">
        <v>2.8069</v>
      </c>
      <c r="C143" s="5">
        <v>16.208</v>
      </c>
      <c r="D143" s="23">
        <v>-3.173480601829316</v>
      </c>
      <c r="E143" s="26">
        <f t="shared" si="8"/>
        <v>-1.5448994379479153</v>
      </c>
      <c r="F143" s="27">
        <f t="shared" si="9"/>
        <v>60.45053632560212</v>
      </c>
      <c r="G143" s="19">
        <f t="shared" si="10"/>
        <v>-0.01881949117532595</v>
      </c>
      <c r="H143" s="22">
        <f t="shared" si="11"/>
        <v>-1.231307480811376</v>
      </c>
    </row>
    <row r="144" spans="1:8" ht="12.75">
      <c r="A144" s="15">
        <v>37017</v>
      </c>
      <c r="B144" s="5">
        <v>2.87122</v>
      </c>
      <c r="C144" s="5">
        <v>16.4916</v>
      </c>
      <c r="D144" s="23">
        <v>-3.2464147418168694</v>
      </c>
      <c r="E144" s="26">
        <f t="shared" si="8"/>
        <v>-1.5920207936214303</v>
      </c>
      <c r="F144" s="27">
        <f t="shared" si="9"/>
        <v>60.73373190240278</v>
      </c>
      <c r="G144" s="19">
        <f t="shared" si="10"/>
        <v>-0.01939380026253547</v>
      </c>
      <c r="H144" s="22">
        <f t="shared" si="11"/>
        <v>-1.2456459287955286</v>
      </c>
    </row>
    <row r="145" spans="1:8" ht="12.75">
      <c r="A145" s="15">
        <v>37018</v>
      </c>
      <c r="B145" s="5">
        <v>2.9357</v>
      </c>
      <c r="C145" s="5">
        <v>16.7706</v>
      </c>
      <c r="D145" s="23">
        <v>-3.3100225081633625</v>
      </c>
      <c r="E145" s="26">
        <f t="shared" si="8"/>
        <v>-1.6350715816699808</v>
      </c>
      <c r="F145" s="27">
        <f t="shared" si="9"/>
        <v>61.012360799087396</v>
      </c>
      <c r="G145" s="19">
        <f t="shared" si="10"/>
        <v>-0.019918520721138956</v>
      </c>
      <c r="H145" s="22">
        <f t="shared" si="11"/>
        <v>-1.2600010698607598</v>
      </c>
    </row>
    <row r="146" spans="1:8" ht="12.75">
      <c r="A146" s="15">
        <v>37019</v>
      </c>
      <c r="B146" s="5">
        <v>3.00033</v>
      </c>
      <c r="C146" s="5">
        <v>17.0449</v>
      </c>
      <c r="D146" s="23">
        <v>-3.3643052175486114</v>
      </c>
      <c r="E146" s="26">
        <f t="shared" si="8"/>
        <v>-1.673944456395164</v>
      </c>
      <c r="F146" s="27">
        <f t="shared" si="9"/>
        <v>61.286326578496556</v>
      </c>
      <c r="G146" s="19">
        <f t="shared" si="10"/>
        <v>-0.020392338400272048</v>
      </c>
      <c r="H146" s="22">
        <f t="shared" si="11"/>
        <v>-1.274362410215713</v>
      </c>
    </row>
    <row r="147" spans="1:8" ht="12.75">
      <c r="A147" s="15">
        <v>37020</v>
      </c>
      <c r="B147" s="5">
        <v>3.06513</v>
      </c>
      <c r="C147" s="5">
        <v>17.3144</v>
      </c>
      <c r="D147" s="23">
        <v>-3.4092762138944184</v>
      </c>
      <c r="E147" s="26">
        <f t="shared" si="8"/>
        <v>-1.7085368960248561</v>
      </c>
      <c r="F147" s="27">
        <f t="shared" si="9"/>
        <v>61.55553242951666</v>
      </c>
      <c r="G147" s="19">
        <f t="shared" si="10"/>
        <v>-0.02081399805992388</v>
      </c>
      <c r="H147" s="22">
        <f t="shared" si="11"/>
        <v>-1.2887188506333096</v>
      </c>
    </row>
    <row r="148" spans="1:8" ht="12.75">
      <c r="A148" s="15">
        <v>37021</v>
      </c>
      <c r="B148" s="5">
        <v>3.13009</v>
      </c>
      <c r="C148" s="5">
        <v>17.5792</v>
      </c>
      <c r="D148" s="23">
        <v>-3.444960783914884</v>
      </c>
      <c r="E148" s="26">
        <f t="shared" si="8"/>
        <v>-1.7387609804641446</v>
      </c>
      <c r="F148" s="27">
        <f t="shared" si="9"/>
        <v>61.820081096786225</v>
      </c>
      <c r="G148" s="19">
        <f t="shared" si="10"/>
        <v>-0.021182422691858917</v>
      </c>
      <c r="H148" s="22">
        <f t="shared" si="11"/>
        <v>-1.3030696057448525</v>
      </c>
    </row>
    <row r="149" spans="1:8" ht="12.75">
      <c r="A149" s="15">
        <v>37022</v>
      </c>
      <c r="B149" s="5">
        <v>3.1952</v>
      </c>
      <c r="C149" s="5">
        <v>17.8391</v>
      </c>
      <c r="D149" s="23">
        <v>-3.471396060062573</v>
      </c>
      <c r="E149" s="26">
        <f t="shared" si="8"/>
        <v>-1.7645208470837426</v>
      </c>
      <c r="F149" s="27">
        <f t="shared" si="9"/>
        <v>62.07977498117755</v>
      </c>
      <c r="G149" s="19">
        <f t="shared" si="10"/>
        <v>-0.021496438842243556</v>
      </c>
      <c r="H149" s="22">
        <f t="shared" si="11"/>
        <v>-1.3173973365935592</v>
      </c>
    </row>
    <row r="150" spans="1:8" ht="12.75">
      <c r="A150" s="15">
        <v>37023</v>
      </c>
      <c r="B150" s="5">
        <v>3.26049</v>
      </c>
      <c r="C150" s="5">
        <v>18.094</v>
      </c>
      <c r="D150" s="23">
        <v>-3.4886309111147877</v>
      </c>
      <c r="E150" s="26">
        <f t="shared" si="8"/>
        <v>-1.785730977923338</v>
      </c>
      <c r="F150" s="27">
        <f t="shared" si="9"/>
        <v>62.3345160313715</v>
      </c>
      <c r="G150" s="19">
        <f t="shared" si="10"/>
        <v>-0.021754999641278236</v>
      </c>
      <c r="H150" s="22">
        <f t="shared" si="11"/>
        <v>-1.3316893541433317</v>
      </c>
    </row>
    <row r="151" spans="1:8" ht="12.75">
      <c r="A151" s="15">
        <v>37024</v>
      </c>
      <c r="B151" s="5">
        <v>3.32593</v>
      </c>
      <c r="C151" s="5">
        <v>18.3438</v>
      </c>
      <c r="D151" s="23">
        <v>-3.4967258206495058</v>
      </c>
      <c r="E151" s="26">
        <f t="shared" si="8"/>
        <v>-1.80231216302833</v>
      </c>
      <c r="F151" s="27">
        <f t="shared" si="9"/>
        <v>62.58420575263641</v>
      </c>
      <c r="G151" s="19">
        <f t="shared" si="10"/>
        <v>-0.021957135714308976</v>
      </c>
      <c r="H151" s="22">
        <f t="shared" si="11"/>
        <v>-1.3459323321984642</v>
      </c>
    </row>
    <row r="152" spans="1:8" ht="12.75">
      <c r="A152" s="15">
        <v>37025</v>
      </c>
      <c r="B152" s="5">
        <v>3.39154</v>
      </c>
      <c r="C152" s="5">
        <v>18.5886</v>
      </c>
      <c r="D152" s="23">
        <v>-3.495752753665441</v>
      </c>
      <c r="E152" s="26">
        <f t="shared" si="8"/>
        <v>-1.8142021195315354</v>
      </c>
      <c r="F152" s="27">
        <f t="shared" si="9"/>
        <v>62.828945141140004</v>
      </c>
      <c r="G152" s="19">
        <f t="shared" si="10"/>
        <v>-0.022102084742289533</v>
      </c>
      <c r="H152" s="22">
        <f t="shared" si="11"/>
        <v>-1.3601239938661087</v>
      </c>
    </row>
    <row r="153" spans="1:8" ht="12.75">
      <c r="A153" s="15">
        <v>37026</v>
      </c>
      <c r="B153" s="5">
        <v>3.4573</v>
      </c>
      <c r="C153" s="5">
        <v>18.8281</v>
      </c>
      <c r="D153" s="23">
        <v>-3.4857950116149032</v>
      </c>
      <c r="E153" s="26">
        <f t="shared" si="8"/>
        <v>-1.8213255667514385</v>
      </c>
      <c r="F153" s="27">
        <f t="shared" si="9"/>
        <v>63.06843483713474</v>
      </c>
      <c r="G153" s="19">
        <f t="shared" si="10"/>
        <v>-0.02218892674155905</v>
      </c>
      <c r="H153" s="22">
        <f t="shared" si="11"/>
        <v>-1.3742384226532944</v>
      </c>
    </row>
    <row r="154" spans="1:8" ht="12.75">
      <c r="A154" s="15">
        <v>37027</v>
      </c>
      <c r="B154" s="5">
        <v>3.52324</v>
      </c>
      <c r="C154" s="5">
        <v>19.0624</v>
      </c>
      <c r="D154" s="23">
        <v>-3.466947076117953</v>
      </c>
      <c r="E154" s="26">
        <f t="shared" si="8"/>
        <v>-1.8236350996213</v>
      </c>
      <c r="F154" s="27">
        <f t="shared" si="9"/>
        <v>63.30277490418352</v>
      </c>
      <c r="G154" s="19">
        <f t="shared" si="10"/>
        <v>-0.02221708242162347</v>
      </c>
      <c r="H154" s="22">
        <f t="shared" si="11"/>
        <v>-1.3882724442503005</v>
      </c>
    </row>
    <row r="155" spans="1:8" ht="12.75">
      <c r="A155" s="15">
        <v>37028</v>
      </c>
      <c r="B155" s="5">
        <v>3.58933</v>
      </c>
      <c r="C155" s="5">
        <v>19.2913</v>
      </c>
      <c r="D155" s="23">
        <v>-3.4393144416442656</v>
      </c>
      <c r="E155" s="26">
        <f t="shared" si="8"/>
        <v>-1.8210758323840652</v>
      </c>
      <c r="F155" s="27">
        <f t="shared" si="9"/>
        <v>63.53176501668544</v>
      </c>
      <c r="G155" s="19">
        <f t="shared" si="10"/>
        <v>-0.022185882216387082</v>
      </c>
      <c r="H155" s="22">
        <f t="shared" si="11"/>
        <v>-1.4022046131343553</v>
      </c>
    </row>
    <row r="156" spans="1:8" ht="12.75">
      <c r="A156" s="15">
        <v>37029</v>
      </c>
      <c r="B156" s="5">
        <v>3.65558</v>
      </c>
      <c r="C156" s="5">
        <v>19.5147</v>
      </c>
      <c r="D156" s="23">
        <v>-3.4030134374391126</v>
      </c>
      <c r="E156" s="26">
        <f t="shared" si="8"/>
        <v>-1.813606329913597</v>
      </c>
      <c r="F156" s="27">
        <f t="shared" si="9"/>
        <v>63.75530435105086</v>
      </c>
      <c r="G156" s="19">
        <f t="shared" si="10"/>
        <v>-0.02209482149755531</v>
      </c>
      <c r="H156" s="22">
        <f t="shared" si="11"/>
        <v>-1.4160186962340895</v>
      </c>
    </row>
    <row r="157" spans="1:8" ht="12.75">
      <c r="A157" s="15">
        <v>37030</v>
      </c>
      <c r="B157" s="5">
        <v>3.72199</v>
      </c>
      <c r="C157" s="5">
        <v>19.7326</v>
      </c>
      <c r="D157" s="23">
        <v>-3.358171038992699</v>
      </c>
      <c r="E157" s="26">
        <f t="shared" si="8"/>
        <v>-1.8011992500553387</v>
      </c>
      <c r="F157" s="27">
        <f t="shared" si="9"/>
        <v>63.973391589117114</v>
      </c>
      <c r="G157" s="19">
        <f t="shared" si="10"/>
        <v>-0.021943568423348145</v>
      </c>
      <c r="H157" s="22">
        <f t="shared" si="11"/>
        <v>-1.4297041674359683</v>
      </c>
    </row>
    <row r="158" spans="1:8" ht="12.75">
      <c r="A158" s="15">
        <v>37031</v>
      </c>
      <c r="B158" s="5">
        <v>3.78856</v>
      </c>
      <c r="C158" s="5">
        <v>19.945</v>
      </c>
      <c r="D158" s="23">
        <v>-3.304924669340484</v>
      </c>
      <c r="E158" s="26">
        <f aca="true" t="shared" si="12" ref="E158:E221">DEGREES(ATAN2(-COS(RADIANS($C$3))*SIN(RADIANS(C158))+SIN(RADIANS($C$3))*COS(RADIANS(C158))*COS(RADIANS(15*D158/60)),COS(RADIANS(C158))*SIN(RADIANS(15*D158/60))))</f>
        <v>-1.7838364541544263</v>
      </c>
      <c r="F158" s="27">
        <f aca="true" t="shared" si="13" ref="F158:F221">DEGREES(ASIN(SIN(RADIANS($C$3))*SIN(RADIANS(C158))+COS(RADIANS($C$3))*COS(RADIANS(C158))*COS(RADIANS(15*D158/60))))</f>
        <v>64.18602495371405</v>
      </c>
      <c r="G158" s="19">
        <f aca="true" t="shared" si="14" ref="G158:G221">$C$4*COS(RADIANS($C$3))*TAN(RADIANS(E158))</f>
        <v>-0.021731904323785703</v>
      </c>
      <c r="H158" s="22">
        <f aca="true" t="shared" si="15" ref="H158:H221">-$C$4*COS(RADIANS($C$3))*TAN(RADIANS(F158))/COS(RADIANS(E158))</f>
        <v>-1.4432502782545027</v>
      </c>
    </row>
    <row r="159" spans="1:8" ht="12.75">
      <c r="A159" s="15">
        <v>37032</v>
      </c>
      <c r="B159" s="5">
        <v>3.85528</v>
      </c>
      <c r="C159" s="5">
        <v>20.1517</v>
      </c>
      <c r="D159" s="23">
        <v>-3.243421990506524</v>
      </c>
      <c r="E159" s="26">
        <f t="shared" si="12"/>
        <v>-1.7614987052882967</v>
      </c>
      <c r="F159" s="27">
        <f t="shared" si="13"/>
        <v>64.39300227222405</v>
      </c>
      <c r="G159" s="19">
        <f t="shared" si="14"/>
        <v>-0.02145959808970973</v>
      </c>
      <c r="H159" s="22">
        <f t="shared" si="15"/>
        <v>-1.456633020894247</v>
      </c>
    </row>
    <row r="160" spans="1:8" ht="12.75">
      <c r="A160" s="15">
        <v>37033</v>
      </c>
      <c r="B160" s="5">
        <v>3.92215</v>
      </c>
      <c r="C160" s="5">
        <v>20.3527</v>
      </c>
      <c r="D160" s="23">
        <v>-3.1738206853839843</v>
      </c>
      <c r="E160" s="26">
        <f t="shared" si="12"/>
        <v>-1.734187291139126</v>
      </c>
      <c r="F160" s="27">
        <f t="shared" si="13"/>
        <v>64.59432088230871</v>
      </c>
      <c r="G160" s="19">
        <f t="shared" si="14"/>
        <v>-0.021126669719196866</v>
      </c>
      <c r="H160" s="22">
        <f t="shared" si="15"/>
        <v>-1.4698406648383404</v>
      </c>
    </row>
    <row r="161" spans="1:8" ht="12.75">
      <c r="A161" s="15">
        <v>37034</v>
      </c>
      <c r="B161" s="5">
        <v>3.98917</v>
      </c>
      <c r="C161" s="5">
        <v>20.5478</v>
      </c>
      <c r="D161" s="23">
        <v>-3.0962882303707713</v>
      </c>
      <c r="E161" s="26">
        <f t="shared" si="12"/>
        <v>-1.7019032840599515</v>
      </c>
      <c r="F161" s="27">
        <f t="shared" si="13"/>
        <v>64.78977775366145</v>
      </c>
      <c r="G161" s="19">
        <f t="shared" si="14"/>
        <v>-0.020733137415824603</v>
      </c>
      <c r="H161" s="22">
        <f t="shared" si="15"/>
        <v>-1.482847872271562</v>
      </c>
    </row>
    <row r="162" spans="1:8" ht="12.75">
      <c r="A162" s="15">
        <v>37035</v>
      </c>
      <c r="B162" s="5">
        <v>4.05634</v>
      </c>
      <c r="C162" s="5">
        <v>20.7371</v>
      </c>
      <c r="D162" s="23">
        <v>-3.0110016590670403</v>
      </c>
      <c r="E162" s="26">
        <f t="shared" si="12"/>
        <v>-1.6646741067824502</v>
      </c>
      <c r="F162" s="27">
        <f t="shared" si="13"/>
        <v>64.979469381562</v>
      </c>
      <c r="G162" s="19">
        <f t="shared" si="14"/>
        <v>-0.020279341323131788</v>
      </c>
      <c r="H162" s="22">
        <f t="shared" si="15"/>
        <v>-1.4956488321646504</v>
      </c>
    </row>
    <row r="163" spans="1:8" ht="12.75">
      <c r="A163" s="15">
        <v>37036</v>
      </c>
      <c r="B163" s="5">
        <v>4.12365</v>
      </c>
      <c r="C163" s="5">
        <v>20.9205</v>
      </c>
      <c r="D163" s="23">
        <v>-2.9181473173511128</v>
      </c>
      <c r="E163" s="26">
        <f t="shared" si="12"/>
        <v>-1.6225275812234674</v>
      </c>
      <c r="F163" s="27">
        <f t="shared" si="13"/>
        <v>65.16329193728815</v>
      </c>
      <c r="G163" s="19">
        <f t="shared" si="14"/>
        <v>-0.019765627060641916</v>
      </c>
      <c r="H163" s="22">
        <f t="shared" si="15"/>
        <v>-1.5082241765763444</v>
      </c>
    </row>
    <row r="164" spans="1:8" ht="12.75">
      <c r="A164" s="15">
        <v>37037</v>
      </c>
      <c r="B164" s="5">
        <v>4.19109</v>
      </c>
      <c r="C164" s="5">
        <v>21.0978</v>
      </c>
      <c r="D164" s="23">
        <v>-2.8179206101564365</v>
      </c>
      <c r="E164" s="26">
        <f t="shared" si="12"/>
        <v>-1.5754979362132824</v>
      </c>
      <c r="F164" s="27">
        <f t="shared" si="13"/>
        <v>65.34104126308664</v>
      </c>
      <c r="G164" s="19">
        <f t="shared" si="14"/>
        <v>-0.01919241882964624</v>
      </c>
      <c r="H164" s="22">
        <f t="shared" si="15"/>
        <v>-1.5205470633972333</v>
      </c>
    </row>
    <row r="165" spans="1:8" ht="12.75">
      <c r="A165" s="15">
        <v>37038</v>
      </c>
      <c r="B165" s="5">
        <v>4.25867</v>
      </c>
      <c r="C165" s="5">
        <v>21.2691</v>
      </c>
      <c r="D165" s="23">
        <v>-2.7105257402604126</v>
      </c>
      <c r="E165" s="26">
        <f t="shared" si="12"/>
        <v>-1.523645989289885</v>
      </c>
      <c r="F165" s="27">
        <f t="shared" si="13"/>
        <v>65.51281281539771</v>
      </c>
      <c r="G165" s="19">
        <f t="shared" si="14"/>
        <v>-0.018560465230889823</v>
      </c>
      <c r="H165" s="22">
        <f t="shared" si="15"/>
        <v>-1.532611127151554</v>
      </c>
    </row>
    <row r="166" spans="1:8" ht="12.75">
      <c r="A166" s="15">
        <v>37039</v>
      </c>
      <c r="B166" s="5">
        <v>4.32636</v>
      </c>
      <c r="C166" s="5">
        <v>21.4342</v>
      </c>
      <c r="D166" s="23">
        <v>-2.596175439418521</v>
      </c>
      <c r="E166" s="26">
        <f t="shared" si="12"/>
        <v>-1.4670295317564515</v>
      </c>
      <c r="F166" s="27">
        <f t="shared" si="13"/>
        <v>65.6784018277291</v>
      </c>
      <c r="G166" s="19">
        <f t="shared" si="14"/>
        <v>-0.01787047813346673</v>
      </c>
      <c r="H166" s="22">
        <f t="shared" si="15"/>
        <v>-1.5443887917347245</v>
      </c>
    </row>
    <row r="167" spans="1:8" ht="12.75">
      <c r="A167" s="15">
        <v>37040</v>
      </c>
      <c r="B167" s="5">
        <v>4.39419</v>
      </c>
      <c r="C167" s="5">
        <v>21.5931</v>
      </c>
      <c r="D167" s="23">
        <v>-2.475090692156811</v>
      </c>
      <c r="E167" s="26">
        <f t="shared" si="12"/>
        <v>-1.4057281649466955</v>
      </c>
      <c r="F167" s="27">
        <f t="shared" si="13"/>
        <v>65.83780324029863</v>
      </c>
      <c r="G167" s="19">
        <f t="shared" si="14"/>
        <v>-0.017123435187400896</v>
      </c>
      <c r="H167" s="22">
        <f t="shared" si="15"/>
        <v>-1.555866316886157</v>
      </c>
    </row>
    <row r="168" spans="1:8" ht="12.75">
      <c r="A168" s="15">
        <v>37041</v>
      </c>
      <c r="B168" s="5">
        <v>4.46212</v>
      </c>
      <c r="C168" s="5">
        <v>21.7458</v>
      </c>
      <c r="D168" s="23">
        <v>-2.3475004525543515</v>
      </c>
      <c r="E168" s="26">
        <f t="shared" si="12"/>
        <v>-1.339833293301749</v>
      </c>
      <c r="F168" s="27">
        <f t="shared" si="13"/>
        <v>65.99101178307626</v>
      </c>
      <c r="G168" s="19">
        <f t="shared" si="14"/>
        <v>-0.016320457654059203</v>
      </c>
      <c r="H168" s="22">
        <f t="shared" si="15"/>
        <v>-1.567030018174755</v>
      </c>
    </row>
    <row r="169" spans="1:8" ht="12.75">
      <c r="A169" s="15">
        <v>37042</v>
      </c>
      <c r="B169" s="5">
        <v>4.53018</v>
      </c>
      <c r="C169" s="5">
        <v>21.8921</v>
      </c>
      <c r="D169" s="23">
        <v>-2.2136413543345896</v>
      </c>
      <c r="E169" s="26">
        <f t="shared" si="12"/>
        <v>-1.2694399124981208</v>
      </c>
      <c r="F169" s="27">
        <f t="shared" si="13"/>
        <v>66.13782204398171</v>
      </c>
      <c r="G169" s="19">
        <f t="shared" si="14"/>
        <v>-0.015462710142236397</v>
      </c>
      <c r="H169" s="22">
        <f t="shared" si="15"/>
        <v>-1.5778514133505166</v>
      </c>
    </row>
    <row r="170" spans="1:8" ht="12.75">
      <c r="A170" s="15">
        <v>37043</v>
      </c>
      <c r="B170" s="5">
        <v>4.59834</v>
      </c>
      <c r="C170" s="5">
        <v>22.0321</v>
      </c>
      <c r="D170" s="23">
        <v>-2.0737574145990876</v>
      </c>
      <c r="E170" s="26">
        <f t="shared" si="12"/>
        <v>-1.1946682695998063</v>
      </c>
      <c r="F170" s="27">
        <f t="shared" si="13"/>
        <v>66.27832843398814</v>
      </c>
      <c r="G170" s="19">
        <f t="shared" si="14"/>
        <v>-0.014551664339607806</v>
      </c>
      <c r="H170" s="22">
        <f t="shared" si="15"/>
        <v>-1.5883240715765774</v>
      </c>
    </row>
    <row r="171" spans="1:8" ht="12.75">
      <c r="A171" s="15">
        <v>37044</v>
      </c>
      <c r="B171" s="5">
        <v>4.6666</v>
      </c>
      <c r="C171" s="5">
        <v>22.1656</v>
      </c>
      <c r="D171" s="23">
        <v>-1.9280997315231718</v>
      </c>
      <c r="E171" s="26">
        <f t="shared" si="12"/>
        <v>-1.1156386381993688</v>
      </c>
      <c r="F171" s="27">
        <f t="shared" si="13"/>
        <v>66.4123253190588</v>
      </c>
      <c r="G171" s="19">
        <f t="shared" si="14"/>
        <v>-0.013588791442660434</v>
      </c>
      <c r="H171" s="22">
        <f t="shared" si="15"/>
        <v>-1.5984192557133223</v>
      </c>
    </row>
    <row r="172" spans="1:8" ht="12.75">
      <c r="A172" s="15">
        <v>37045</v>
      </c>
      <c r="B172" s="5">
        <v>4.73497</v>
      </c>
      <c r="C172" s="5">
        <v>22.2927</v>
      </c>
      <c r="D172" s="23">
        <v>-1.7769261763400264</v>
      </c>
      <c r="E172" s="26">
        <f t="shared" si="12"/>
        <v>-1.0324953004663102</v>
      </c>
      <c r="F172" s="27">
        <f t="shared" si="13"/>
        <v>66.53990698711756</v>
      </c>
      <c r="G172" s="19">
        <f t="shared" si="14"/>
        <v>-0.012575854170226297</v>
      </c>
      <c r="H172" s="22">
        <f t="shared" si="15"/>
        <v>-1.6081308896081965</v>
      </c>
    </row>
    <row r="173" spans="1:8" ht="12.75">
      <c r="A173" s="15">
        <v>37046</v>
      </c>
      <c r="B173" s="5">
        <v>4.80344</v>
      </c>
      <c r="C173" s="5">
        <v>22.4133</v>
      </c>
      <c r="D173" s="23">
        <v>-1.6205010799415596</v>
      </c>
      <c r="E173" s="26">
        <f t="shared" si="12"/>
        <v>-0.9453869661905719</v>
      </c>
      <c r="F173" s="27">
        <f t="shared" si="13"/>
        <v>66.6609677562793</v>
      </c>
      <c r="G173" s="19">
        <f t="shared" si="14"/>
        <v>-0.011514668008218555</v>
      </c>
      <c r="H173" s="22">
        <f t="shared" si="15"/>
        <v>-1.6174379736897695</v>
      </c>
    </row>
    <row r="174" spans="1:8" ht="12.75">
      <c r="A174" s="15">
        <v>37047</v>
      </c>
      <c r="B174" s="5">
        <v>4.872</v>
      </c>
      <c r="C174" s="5">
        <v>22.5273</v>
      </c>
      <c r="D174" s="23">
        <v>-1.4590949144182657</v>
      </c>
      <c r="E174" s="26">
        <f t="shared" si="12"/>
        <v>-0.8544749676934124</v>
      </c>
      <c r="F174" s="27">
        <f t="shared" si="13"/>
        <v>66.77540199466753</v>
      </c>
      <c r="G174" s="19">
        <f t="shared" si="14"/>
        <v>-0.010407200898886748</v>
      </c>
      <c r="H174" s="22">
        <f t="shared" si="15"/>
        <v>-1.6263195465613505</v>
      </c>
    </row>
    <row r="175" spans="1:8" ht="12.75">
      <c r="A175" s="15">
        <v>37048</v>
      </c>
      <c r="B175" s="5">
        <v>4.94066</v>
      </c>
      <c r="C175" s="5">
        <v>22.6348</v>
      </c>
      <c r="D175" s="23">
        <v>-1.2929839698617394</v>
      </c>
      <c r="E175" s="26">
        <f t="shared" si="12"/>
        <v>-0.759938263849536</v>
      </c>
      <c r="F175" s="27">
        <f t="shared" si="13"/>
        <v>66.88330415856129</v>
      </c>
      <c r="G175" s="19">
        <f t="shared" si="14"/>
        <v>-0.009255634053403416</v>
      </c>
      <c r="H175" s="22">
        <f t="shared" si="15"/>
        <v>-1.6347705646301491</v>
      </c>
    </row>
    <row r="176" spans="1:8" ht="12.75">
      <c r="A176" s="15">
        <v>37049</v>
      </c>
      <c r="B176" s="5">
        <v>5.0094</v>
      </c>
      <c r="C176" s="5">
        <v>22.7356</v>
      </c>
      <c r="D176" s="23">
        <v>-1.1224500267561488</v>
      </c>
      <c r="E176" s="26">
        <f t="shared" si="12"/>
        <v>-0.6619589085080378</v>
      </c>
      <c r="F176" s="27">
        <f t="shared" si="13"/>
        <v>66.98446887200224</v>
      </c>
      <c r="G176" s="19">
        <f t="shared" si="14"/>
        <v>-0.008062184825292319</v>
      </c>
      <c r="H176" s="22">
        <f t="shared" si="15"/>
        <v>-1.6427627958163242</v>
      </c>
    </row>
    <row r="177" spans="1:8" ht="12.75">
      <c r="A177" s="15">
        <v>37050</v>
      </c>
      <c r="B177" s="5">
        <v>5.07822</v>
      </c>
      <c r="C177" s="5">
        <v>22.8298</v>
      </c>
      <c r="D177" s="23">
        <v>-0.9477800242739602</v>
      </c>
      <c r="E177" s="26">
        <f t="shared" si="12"/>
        <v>-0.5607379286645017</v>
      </c>
      <c r="F177" s="27">
        <f t="shared" si="13"/>
        <v>67.07899093981403</v>
      </c>
      <c r="G177" s="19">
        <f t="shared" si="14"/>
        <v>-0.0068293000475693035</v>
      </c>
      <c r="H177" s="22">
        <f t="shared" si="15"/>
        <v>-1.6502920795118672</v>
      </c>
    </row>
    <row r="178" spans="1:8" ht="12.75">
      <c r="A178" s="15">
        <v>37051</v>
      </c>
      <c r="B178" s="5">
        <v>5.14712</v>
      </c>
      <c r="C178" s="5">
        <v>22.9174</v>
      </c>
      <c r="D178" s="23">
        <v>-0.7692657248018206</v>
      </c>
      <c r="E178" s="26">
        <f t="shared" si="12"/>
        <v>-0.4564837426304515</v>
      </c>
      <c r="F178" s="27">
        <f t="shared" si="13"/>
        <v>67.16686541750832</v>
      </c>
      <c r="G178" s="19">
        <f t="shared" si="14"/>
        <v>-0.005559514909538669</v>
      </c>
      <c r="H178" s="22">
        <f t="shared" si="15"/>
        <v>-1.657346965117152</v>
      </c>
    </row>
    <row r="179" spans="1:8" ht="12.75">
      <c r="A179" s="15">
        <v>37052</v>
      </c>
      <c r="B179" s="5">
        <v>5.21609</v>
      </c>
      <c r="C179" s="5">
        <v>22.9982</v>
      </c>
      <c r="D179" s="23">
        <v>-0.5872033750123048</v>
      </c>
      <c r="E179" s="26">
        <f t="shared" si="12"/>
        <v>-0.3494121311104298</v>
      </c>
      <c r="F179" s="27">
        <f t="shared" si="13"/>
        <v>67.24788765159069</v>
      </c>
      <c r="G179" s="19">
        <f t="shared" si="14"/>
        <v>-0.004255452605785774</v>
      </c>
      <c r="H179" s="22">
        <f t="shared" si="15"/>
        <v>-1.6639003035979962</v>
      </c>
    </row>
    <row r="180" spans="1:8" ht="12.75">
      <c r="A180" s="15">
        <v>37053</v>
      </c>
      <c r="B180" s="5">
        <v>5.28513</v>
      </c>
      <c r="C180" s="5">
        <v>23.0723</v>
      </c>
      <c r="D180" s="23">
        <v>-0.4018933637998897</v>
      </c>
      <c r="E180" s="26">
        <f t="shared" si="12"/>
        <v>-0.2397535264359798</v>
      </c>
      <c r="F180" s="27">
        <f t="shared" si="13"/>
        <v>67.32215331408267</v>
      </c>
      <c r="G180" s="19">
        <f t="shared" si="14"/>
        <v>-0.0029199131479999713</v>
      </c>
      <c r="H180" s="22">
        <f t="shared" si="15"/>
        <v>-1.6699497506123584</v>
      </c>
    </row>
    <row r="181" spans="1:8" ht="12.75">
      <c r="A181" s="15">
        <v>37054</v>
      </c>
      <c r="B181" s="5">
        <v>5.35423</v>
      </c>
      <c r="C181" s="5">
        <v>23.1396</v>
      </c>
      <c r="D181" s="23">
        <v>-0.21363987739280096</v>
      </c>
      <c r="E181" s="26">
        <f t="shared" si="12"/>
        <v>-0.12774468604757946</v>
      </c>
      <c r="F181" s="27">
        <f t="shared" si="13"/>
        <v>67.389558453196</v>
      </c>
      <c r="G181" s="19">
        <f t="shared" si="14"/>
        <v>-0.0015557720250867206</v>
      </c>
      <c r="H181" s="22">
        <f t="shared" si="15"/>
        <v>-1.6754773868497066</v>
      </c>
    </row>
    <row r="182" spans="1:8" ht="12.75">
      <c r="A182" s="15">
        <v>37055</v>
      </c>
      <c r="B182" s="5">
        <v>5.42339</v>
      </c>
      <c r="C182" s="5">
        <v>23.2002</v>
      </c>
      <c r="D182" s="23">
        <v>-0.022750551956240355</v>
      </c>
      <c r="E182" s="26">
        <f t="shared" si="12"/>
        <v>-0.013632041592680251</v>
      </c>
      <c r="F182" s="27">
        <f t="shared" si="13"/>
        <v>67.45019952786605</v>
      </c>
      <c r="G182" s="19">
        <f t="shared" si="14"/>
        <v>-0.00016602110717170226</v>
      </c>
      <c r="H182" s="22">
        <f t="shared" si="15"/>
        <v>-1.6804824214294944</v>
      </c>
    </row>
    <row r="183" spans="1:8" ht="12.75">
      <c r="A183" s="15">
        <v>37056</v>
      </c>
      <c r="B183" s="5">
        <v>5.49259</v>
      </c>
      <c r="C183" s="5">
        <v>23.2539</v>
      </c>
      <c r="D183" s="23">
        <v>0.1704638760009535</v>
      </c>
      <c r="E183" s="26">
        <f t="shared" si="12"/>
        <v>0.10233116457957613</v>
      </c>
      <c r="F183" s="27">
        <f t="shared" si="13"/>
        <v>67.50387344460806</v>
      </c>
      <c r="G183" s="19">
        <f t="shared" si="14"/>
        <v>0.0012462660761333282</v>
      </c>
      <c r="H183" s="22">
        <f t="shared" si="15"/>
        <v>-1.6849400538088772</v>
      </c>
    </row>
    <row r="184" spans="1:8" ht="12.75">
      <c r="A184" s="15">
        <v>37057</v>
      </c>
      <c r="B184" s="5">
        <v>5.56184</v>
      </c>
      <c r="C184" s="5">
        <v>23.3008</v>
      </c>
      <c r="D184" s="23">
        <v>0.36568992111413556</v>
      </c>
      <c r="E184" s="26">
        <f t="shared" si="12"/>
        <v>0.21988416195978122</v>
      </c>
      <c r="F184" s="27">
        <f t="shared" si="13"/>
        <v>67.55067758926756</v>
      </c>
      <c r="G184" s="19">
        <f t="shared" si="14"/>
        <v>0.002677925408228844</v>
      </c>
      <c r="H184" s="22">
        <f t="shared" si="15"/>
        <v>-1.6888510798549496</v>
      </c>
    </row>
    <row r="185" spans="1:8" ht="12.75">
      <c r="A185" s="15">
        <v>37058</v>
      </c>
      <c r="B185" s="5">
        <v>5.63113</v>
      </c>
      <c r="C185" s="5">
        <v>23.3409</v>
      </c>
      <c r="D185" s="23">
        <v>0.5626117022290544</v>
      </c>
      <c r="E185" s="26">
        <f t="shared" si="12"/>
        <v>0.3387608321929406</v>
      </c>
      <c r="F185" s="27">
        <f t="shared" si="13"/>
        <v>67.59060985525126</v>
      </c>
      <c r="G185" s="19">
        <f t="shared" si="14"/>
        <v>0.004125728515955063</v>
      </c>
      <c r="H185" s="22">
        <f t="shared" si="15"/>
        <v>-1.6922089199030936</v>
      </c>
    </row>
    <row r="186" spans="1:8" ht="12.75">
      <c r="A186" s="15">
        <v>37059</v>
      </c>
      <c r="B186" s="5">
        <v>5.70044</v>
      </c>
      <c r="C186" s="5">
        <v>23.3741</v>
      </c>
      <c r="D186" s="23">
        <v>0.7609112967539121</v>
      </c>
      <c r="E186" s="26">
        <f t="shared" si="12"/>
        <v>0.4586885097983261</v>
      </c>
      <c r="F186" s="27">
        <f t="shared" si="13"/>
        <v>67.6235686692481</v>
      </c>
      <c r="G186" s="19">
        <f t="shared" si="14"/>
        <v>0.0055863679105847925</v>
      </c>
      <c r="H186" s="22">
        <f t="shared" si="15"/>
        <v>-1.6949994826558366</v>
      </c>
    </row>
    <row r="187" spans="1:8" ht="12.75">
      <c r="A187" s="15">
        <v>37060</v>
      </c>
      <c r="B187" s="5">
        <v>5.76979</v>
      </c>
      <c r="C187" s="5">
        <v>23.4004</v>
      </c>
      <c r="D187" s="23">
        <v>0.960269095985437</v>
      </c>
      <c r="E187" s="26">
        <f t="shared" si="12"/>
        <v>0.5793907801963377</v>
      </c>
      <c r="F187" s="27">
        <f t="shared" si="13"/>
        <v>67.6495530105878</v>
      </c>
      <c r="G187" s="19">
        <f t="shared" si="14"/>
        <v>0.007056490786989245</v>
      </c>
      <c r="H187" s="22">
        <f t="shared" si="15"/>
        <v>-1.6972179413323243</v>
      </c>
    </row>
    <row r="188" spans="1:8" ht="12.75">
      <c r="A188" s="15">
        <v>37061</v>
      </c>
      <c r="B188" s="5">
        <v>5.83915</v>
      </c>
      <c r="C188" s="5">
        <v>23.4199</v>
      </c>
      <c r="D188" s="23">
        <v>1.1603641611217534</v>
      </c>
      <c r="E188" s="26">
        <f t="shared" si="12"/>
        <v>0.70059048315195</v>
      </c>
      <c r="F188" s="27">
        <f t="shared" si="13"/>
        <v>67.66866242230763</v>
      </c>
      <c r="G188" s="19">
        <f t="shared" si="14"/>
        <v>0.008532735310665238</v>
      </c>
      <c r="H188" s="22">
        <f t="shared" si="15"/>
        <v>-1.6988688732344472</v>
      </c>
    </row>
    <row r="189" spans="1:8" ht="12.75">
      <c r="A189" s="15">
        <v>37062</v>
      </c>
      <c r="B189" s="5">
        <v>5.90852</v>
      </c>
      <c r="C189" s="5">
        <v>23.4324</v>
      </c>
      <c r="D189" s="23">
        <v>1.3608745796520323</v>
      </c>
      <c r="E189" s="26">
        <f t="shared" si="12"/>
        <v>0.8220012820687705</v>
      </c>
      <c r="F189" s="27">
        <f t="shared" si="13"/>
        <v>67.68069703742196</v>
      </c>
      <c r="G189" s="19">
        <f t="shared" si="14"/>
        <v>0.010011627619911298</v>
      </c>
      <c r="H189" s="22">
        <f t="shared" si="15"/>
        <v>-1.699932538904192</v>
      </c>
    </row>
    <row r="190" spans="1:8" ht="12.75">
      <c r="A190" s="15">
        <v>37063</v>
      </c>
      <c r="B190" s="5">
        <v>5.9779</v>
      </c>
      <c r="C190" s="5">
        <v>23.4381</v>
      </c>
      <c r="D190" s="23">
        <v>1.561477821842015</v>
      </c>
      <c r="E190" s="26">
        <f t="shared" si="12"/>
        <v>0.9433453132599587</v>
      </c>
      <c r="F190" s="27">
        <f t="shared" si="13"/>
        <v>67.68585755556313</v>
      </c>
      <c r="G190" s="19">
        <f t="shared" si="14"/>
        <v>0.011489796489796911</v>
      </c>
      <c r="H190" s="22">
        <f t="shared" si="15"/>
        <v>-1.7004239341301122</v>
      </c>
    </row>
    <row r="191" spans="1:8" ht="12.75">
      <c r="A191" s="15">
        <v>37064</v>
      </c>
      <c r="B191" s="5">
        <v>6.04727</v>
      </c>
      <c r="C191" s="5">
        <v>23.4369</v>
      </c>
      <c r="D191" s="23">
        <v>1.7618510970170027</v>
      </c>
      <c r="E191" s="26">
        <f t="shared" si="12"/>
        <v>1.0643365831483234</v>
      </c>
      <c r="F191" s="27">
        <f t="shared" si="13"/>
        <v>67.68404527603789</v>
      </c>
      <c r="G191" s="19">
        <f t="shared" si="14"/>
        <v>0.012963770786438763</v>
      </c>
      <c r="H191" s="22">
        <f t="shared" si="15"/>
        <v>-1.7003337364295994</v>
      </c>
    </row>
    <row r="192" spans="1:8" ht="12.75">
      <c r="A192" s="15">
        <v>37065</v>
      </c>
      <c r="B192" s="5">
        <v>6.11662</v>
      </c>
      <c r="C192" s="5">
        <v>23.4288</v>
      </c>
      <c r="D192" s="23">
        <v>1.96167170935468</v>
      </c>
      <c r="E192" s="26">
        <f t="shared" si="12"/>
        <v>1.1846921410511535</v>
      </c>
      <c r="F192" s="27">
        <f t="shared" si="13"/>
        <v>67.6752620751432</v>
      </c>
      <c r="G192" s="19">
        <f t="shared" si="14"/>
        <v>0.014430115256626078</v>
      </c>
      <c r="H192" s="22">
        <f t="shared" si="15"/>
        <v>-1.6996620705621657</v>
      </c>
    </row>
    <row r="193" spans="1:8" ht="12.75">
      <c r="A193" s="15">
        <v>37066</v>
      </c>
      <c r="B193" s="5">
        <v>6.18596</v>
      </c>
      <c r="C193" s="5">
        <v>23.4138</v>
      </c>
      <c r="D193" s="23">
        <v>2.1606174129083007</v>
      </c>
      <c r="E193" s="26">
        <f t="shared" si="12"/>
        <v>1.3041305878997984</v>
      </c>
      <c r="F193" s="27">
        <f t="shared" si="13"/>
        <v>67.65951040155518</v>
      </c>
      <c r="G193" s="19">
        <f t="shared" si="14"/>
        <v>0.01588541207744323</v>
      </c>
      <c r="H193" s="22">
        <f t="shared" si="15"/>
        <v>-1.6984100712883308</v>
      </c>
    </row>
    <row r="194" spans="1:8" ht="12.75">
      <c r="A194" s="15">
        <v>37067</v>
      </c>
      <c r="B194" s="5">
        <v>6.25526</v>
      </c>
      <c r="C194" s="5">
        <v>23.392</v>
      </c>
      <c r="D194" s="23">
        <v>2.358366765566084</v>
      </c>
      <c r="E194" s="26">
        <f t="shared" si="12"/>
        <v>1.4223779826919567</v>
      </c>
      <c r="F194" s="27">
        <f t="shared" si="13"/>
        <v>67.63689324474747</v>
      </c>
      <c r="G194" s="19">
        <f t="shared" si="14"/>
        <v>0.01732633256607605</v>
      </c>
      <c r="H194" s="22">
        <f t="shared" si="15"/>
        <v>-1.6965882960918683</v>
      </c>
    </row>
    <row r="195" spans="1:8" ht="12.75">
      <c r="A195" s="15">
        <v>37068</v>
      </c>
      <c r="B195" s="5">
        <v>6.32452</v>
      </c>
      <c r="C195" s="5">
        <v>23.3633</v>
      </c>
      <c r="D195" s="23">
        <v>2.5545994816744844</v>
      </c>
      <c r="E195" s="26">
        <f t="shared" si="12"/>
        <v>1.5391546913365886</v>
      </c>
      <c r="F195" s="27">
        <f t="shared" si="13"/>
        <v>67.60731416385879</v>
      </c>
      <c r="G195" s="19">
        <f t="shared" si="14"/>
        <v>0.018749476692490927</v>
      </c>
      <c r="H195" s="22">
        <f t="shared" si="15"/>
        <v>-1.6941914219927983</v>
      </c>
    </row>
    <row r="196" spans="1:8" ht="12.75">
      <c r="A196" s="15">
        <v>37069</v>
      </c>
      <c r="B196" s="5">
        <v>6.39374</v>
      </c>
      <c r="C196" s="5">
        <v>23.3276</v>
      </c>
      <c r="D196" s="23">
        <v>2.7489967830474544</v>
      </c>
      <c r="E196" s="26">
        <f t="shared" si="12"/>
        <v>1.654183802309609</v>
      </c>
      <c r="F196" s="27">
        <f t="shared" si="13"/>
        <v>67.57067724687268</v>
      </c>
      <c r="G196" s="19">
        <f t="shared" si="14"/>
        <v>0.020151475394125925</v>
      </c>
      <c r="H196" s="22">
        <f t="shared" si="15"/>
        <v>-1.6912151792013077</v>
      </c>
    </row>
    <row r="197" spans="1:8" ht="12.75">
      <c r="A197" s="15">
        <v>37070</v>
      </c>
      <c r="B197" s="5">
        <v>6.46291</v>
      </c>
      <c r="C197" s="5">
        <v>23.2852</v>
      </c>
      <c r="D197" s="23">
        <v>2.9412417480824566</v>
      </c>
      <c r="E197" s="26">
        <f t="shared" si="12"/>
        <v>1.7672166165652803</v>
      </c>
      <c r="F197" s="27">
        <f t="shared" si="13"/>
        <v>67.52728697529275</v>
      </c>
      <c r="G197" s="19">
        <f t="shared" si="14"/>
        <v>0.021529301126143496</v>
      </c>
      <c r="H197" s="22">
        <f t="shared" si="15"/>
        <v>-1.687689750925917</v>
      </c>
    </row>
    <row r="198" spans="1:8" ht="12.75">
      <c r="A198" s="15">
        <v>37071</v>
      </c>
      <c r="B198" s="5">
        <v>6.53201</v>
      </c>
      <c r="C198" s="5">
        <v>23.2359</v>
      </c>
      <c r="D198" s="23">
        <v>3.131019658711645</v>
      </c>
      <c r="E198" s="26">
        <f t="shared" si="12"/>
        <v>1.8779825004544106</v>
      </c>
      <c r="F198" s="27">
        <f t="shared" si="13"/>
        <v>67.47694840234358</v>
      </c>
      <c r="G198" s="19">
        <f t="shared" si="14"/>
        <v>0.022879656523275296</v>
      </c>
      <c r="H198" s="22">
        <f t="shared" si="15"/>
        <v>-1.683604335732906</v>
      </c>
    </row>
    <row r="199" spans="1:8" ht="12.75">
      <c r="A199" s="15">
        <v>37072</v>
      </c>
      <c r="B199" s="5">
        <v>6.60105</v>
      </c>
      <c r="C199" s="5">
        <v>23.1799</v>
      </c>
      <c r="D199" s="23">
        <v>3.3180183449209744</v>
      </c>
      <c r="E199" s="26">
        <f t="shared" si="12"/>
        <v>1.9862421149977765</v>
      </c>
      <c r="F199" s="27">
        <f t="shared" si="13"/>
        <v>67.41986689348727</v>
      </c>
      <c r="G199" s="19">
        <f t="shared" si="14"/>
        <v>0.02419962316170572</v>
      </c>
      <c r="H199" s="22">
        <f t="shared" si="15"/>
        <v>-1.6789823807929025</v>
      </c>
    </row>
    <row r="200" spans="1:8" ht="12.75">
      <c r="A200" s="15">
        <v>37073</v>
      </c>
      <c r="B200" s="5">
        <v>6.67003</v>
      </c>
      <c r="C200" s="5">
        <v>23.1171</v>
      </c>
      <c r="D200" s="23">
        <v>3.501928526565281</v>
      </c>
      <c r="E200" s="26">
        <f t="shared" si="12"/>
        <v>2.091744914840153</v>
      </c>
      <c r="F200" s="27">
        <f t="shared" si="13"/>
        <v>67.35594828378406</v>
      </c>
      <c r="G200" s="19">
        <f t="shared" si="14"/>
        <v>0.025486143421385988</v>
      </c>
      <c r="H200" s="22">
        <f t="shared" si="15"/>
        <v>-1.6738231939895756</v>
      </c>
    </row>
    <row r="201" spans="1:8" ht="12.75">
      <c r="A201" s="15">
        <v>37074</v>
      </c>
      <c r="B201" s="5">
        <v>6.73893</v>
      </c>
      <c r="C201" s="5">
        <v>23.0475</v>
      </c>
      <c r="D201" s="23">
        <v>3.682444152218772</v>
      </c>
      <c r="E201" s="26">
        <f t="shared" si="12"/>
        <v>2.194254757834651</v>
      </c>
      <c r="F201" s="27">
        <f t="shared" si="13"/>
        <v>67.28519872316926</v>
      </c>
      <c r="G201" s="19">
        <f t="shared" si="14"/>
        <v>0.026736332709034395</v>
      </c>
      <c r="H201" s="22">
        <f t="shared" si="15"/>
        <v>-1.6681352518040808</v>
      </c>
    </row>
    <row r="202" spans="1:8" ht="12.75">
      <c r="A202" s="15">
        <v>37075</v>
      </c>
      <c r="B202" s="5">
        <v>6.80775</v>
      </c>
      <c r="C202" s="5">
        <v>22.9712</v>
      </c>
      <c r="D202" s="23">
        <v>3.85926273479469</v>
      </c>
      <c r="E202" s="26">
        <f t="shared" si="12"/>
        <v>2.2935522716835988</v>
      </c>
      <c r="F202" s="27">
        <f t="shared" si="13"/>
        <v>67.20772461362208</v>
      </c>
      <c r="G202" s="19">
        <f t="shared" si="14"/>
        <v>0.0279475084451936</v>
      </c>
      <c r="H202" s="22">
        <f t="shared" si="15"/>
        <v>-1.6619359482175071</v>
      </c>
    </row>
    <row r="203" spans="1:8" ht="12.75">
      <c r="A203" s="15">
        <v>37076</v>
      </c>
      <c r="B203" s="5">
        <v>6.87648</v>
      </c>
      <c r="C203" s="5">
        <v>22.8883</v>
      </c>
      <c r="D203" s="23">
        <v>4.032085683674812</v>
      </c>
      <c r="E203" s="26">
        <f t="shared" si="12"/>
        <v>2.3894288139311413</v>
      </c>
      <c r="F203" s="27">
        <f t="shared" si="13"/>
        <v>67.12363259313543</v>
      </c>
      <c r="G203" s="19">
        <f t="shared" si="14"/>
        <v>0.02911711655847955</v>
      </c>
      <c r="H203" s="22">
        <f t="shared" si="15"/>
        <v>-1.6552432068512535</v>
      </c>
    </row>
    <row r="204" spans="1:8" ht="12.75">
      <c r="A204" s="15">
        <v>37077</v>
      </c>
      <c r="B204" s="5">
        <v>6.94513</v>
      </c>
      <c r="C204" s="5">
        <v>22.7987</v>
      </c>
      <c r="D204" s="23">
        <v>4.20061863309495</v>
      </c>
      <c r="E204" s="26">
        <f t="shared" si="12"/>
        <v>2.481670059669848</v>
      </c>
      <c r="F204" s="27">
        <f t="shared" si="13"/>
        <v>67.03282959480352</v>
      </c>
      <c r="G204" s="19">
        <f t="shared" si="14"/>
        <v>0.030242531400497295</v>
      </c>
      <c r="H204" s="22">
        <f t="shared" si="15"/>
        <v>-1.6480593770659433</v>
      </c>
    </row>
    <row r="205" spans="1:8" ht="12.75">
      <c r="A205" s="15">
        <v>37078</v>
      </c>
      <c r="B205" s="5">
        <v>7.01368</v>
      </c>
      <c r="C205" s="5">
        <v>22.7025</v>
      </c>
      <c r="D205" s="23">
        <v>4.364571766523873</v>
      </c>
      <c r="E205" s="26">
        <f t="shared" si="12"/>
        <v>2.5700883670323713</v>
      </c>
      <c r="F205" s="27">
        <f t="shared" si="13"/>
        <v>66.93542260552213</v>
      </c>
      <c r="G205" s="19">
        <f t="shared" si="14"/>
        <v>0.03132145078094896</v>
      </c>
      <c r="H205" s="22">
        <f t="shared" si="15"/>
        <v>-1.640403582630976</v>
      </c>
    </row>
    <row r="206" spans="1:8" ht="12.75">
      <c r="A206" s="15">
        <v>37079</v>
      </c>
      <c r="B206" s="5">
        <v>7.08213</v>
      </c>
      <c r="C206" s="5">
        <v>22.5998</v>
      </c>
      <c r="D206" s="23">
        <v>4.523660136788932</v>
      </c>
      <c r="E206" s="26">
        <f t="shared" si="12"/>
        <v>2.654508001378429</v>
      </c>
      <c r="F206" s="27">
        <f t="shared" si="13"/>
        <v>66.83151869997212</v>
      </c>
      <c r="G206" s="19">
        <f t="shared" si="14"/>
        <v>0.03235171600148829</v>
      </c>
      <c r="H206" s="22">
        <f t="shared" si="15"/>
        <v>-1.632295284263512</v>
      </c>
    </row>
    <row r="207" spans="1:8" ht="12.75">
      <c r="A207" s="15">
        <v>37080</v>
      </c>
      <c r="B207" s="5">
        <v>7.15048</v>
      </c>
      <c r="C207" s="5">
        <v>22.4905</v>
      </c>
      <c r="D207" s="23">
        <v>4.67760398169945</v>
      </c>
      <c r="E207" s="26">
        <f t="shared" si="12"/>
        <v>2.734747094292638</v>
      </c>
      <c r="F207" s="27">
        <f t="shared" si="13"/>
        <v>66.72102512008739</v>
      </c>
      <c r="G207" s="19">
        <f t="shared" si="14"/>
        <v>0.033331091912793265</v>
      </c>
      <c r="H207" s="22">
        <f t="shared" si="15"/>
        <v>-1.6237385742511343</v>
      </c>
    </row>
    <row r="208" spans="1:8" ht="12.75">
      <c r="A208" s="15">
        <v>37081</v>
      </c>
      <c r="B208" s="5">
        <v>7.21872</v>
      </c>
      <c r="C208" s="5">
        <v>22.3748</v>
      </c>
      <c r="D208" s="23">
        <v>4.82612903490752</v>
      </c>
      <c r="E208" s="26">
        <f t="shared" si="12"/>
        <v>2.810662356639114</v>
      </c>
      <c r="F208" s="27">
        <f t="shared" si="13"/>
        <v>66.60414891793654</v>
      </c>
      <c r="G208" s="19">
        <f t="shared" si="14"/>
        <v>0.034257812930590555</v>
      </c>
      <c r="H208" s="22">
        <f t="shared" si="15"/>
        <v>-1.6147615317764155</v>
      </c>
    </row>
    <row r="209" spans="1:8" ht="12.75">
      <c r="A209" s="15">
        <v>37082</v>
      </c>
      <c r="B209" s="5">
        <v>7.28685</v>
      </c>
      <c r="C209" s="5">
        <v>22.2526</v>
      </c>
      <c r="D209" s="23">
        <v>4.968966831779861</v>
      </c>
      <c r="E209" s="26">
        <f t="shared" si="12"/>
        <v>2.882095260961016</v>
      </c>
      <c r="F209" s="27">
        <f t="shared" si="13"/>
        <v>66.48079728379786</v>
      </c>
      <c r="G209" s="19">
        <f t="shared" si="14"/>
        <v>0.035129926466910315</v>
      </c>
      <c r="H209" s="22">
        <f t="shared" si="15"/>
        <v>-1.6053690820798803</v>
      </c>
    </row>
    <row r="210" spans="1:8" ht="12.75">
      <c r="A210" s="15">
        <v>37083</v>
      </c>
      <c r="B210" s="5">
        <v>7.35487</v>
      </c>
      <c r="C210" s="5">
        <v>22.1241</v>
      </c>
      <c r="D210" s="23">
        <v>5.1058550100161115</v>
      </c>
      <c r="E210" s="26">
        <f t="shared" si="12"/>
        <v>2.948927403281415</v>
      </c>
      <c r="F210" s="27">
        <f t="shared" si="13"/>
        <v>66.35117709680776</v>
      </c>
      <c r="G210" s="19">
        <f t="shared" si="14"/>
        <v>0.03594596907753801</v>
      </c>
      <c r="H210" s="22">
        <f t="shared" si="15"/>
        <v>-1.595589592051316</v>
      </c>
    </row>
    <row r="211" spans="1:8" ht="12.75">
      <c r="A211" s="15">
        <v>37084</v>
      </c>
      <c r="B211" s="5">
        <v>7.42277</v>
      </c>
      <c r="C211" s="5">
        <v>21.9892</v>
      </c>
      <c r="D211" s="23">
        <v>5.236537604791684</v>
      </c>
      <c r="E211" s="26">
        <f t="shared" si="12"/>
        <v>3.0110241659419357</v>
      </c>
      <c r="F211" s="27">
        <f t="shared" si="13"/>
        <v>66.21519529731466</v>
      </c>
      <c r="G211" s="19">
        <f t="shared" si="14"/>
        <v>0.03670427898279324</v>
      </c>
      <c r="H211" s="22">
        <f t="shared" si="15"/>
        <v>-1.5854286024398552</v>
      </c>
    </row>
    <row r="212" spans="1:8" ht="12.75">
      <c r="A212" s="15">
        <v>37085</v>
      </c>
      <c r="B212" s="5">
        <v>7.49054</v>
      </c>
      <c r="C212" s="5">
        <v>21.8481</v>
      </c>
      <c r="D212" s="23">
        <v>5.360765338169519</v>
      </c>
      <c r="E212" s="26">
        <f t="shared" si="12"/>
        <v>3.0682921437542383</v>
      </c>
      <c r="F212" s="27">
        <f t="shared" si="13"/>
        <v>66.0730583996828</v>
      </c>
      <c r="G212" s="19">
        <f t="shared" si="14"/>
        <v>0.03740369759249862</v>
      </c>
      <c r="H212" s="22">
        <f t="shared" si="15"/>
        <v>-1.5749145217210478</v>
      </c>
    </row>
    <row r="213" spans="1:8" ht="12.75">
      <c r="A213" s="15">
        <v>37086</v>
      </c>
      <c r="B213" s="5">
        <v>7.55819</v>
      </c>
      <c r="C213" s="5">
        <v>21.7006</v>
      </c>
      <c r="D213" s="23">
        <v>5.478295902560674</v>
      </c>
      <c r="E213" s="26">
        <f t="shared" si="12"/>
        <v>3.1206107537196535</v>
      </c>
      <c r="F213" s="27">
        <f t="shared" si="13"/>
        <v>65.92457299021518</v>
      </c>
      <c r="G213" s="19">
        <f t="shared" si="14"/>
        <v>0.03804273463590154</v>
      </c>
      <c r="H213" s="22">
        <f t="shared" si="15"/>
        <v>-1.5640459614390787</v>
      </c>
    </row>
    <row r="214" spans="1:8" ht="12.75">
      <c r="A214" s="15">
        <v>37087</v>
      </c>
      <c r="B214" s="5">
        <v>7.6257</v>
      </c>
      <c r="C214" s="5">
        <v>21.5471</v>
      </c>
      <c r="D214" s="23">
        <v>5.588894237981581</v>
      </c>
      <c r="E214" s="26">
        <f t="shared" si="12"/>
        <v>3.1679312638504786</v>
      </c>
      <c r="F214" s="27">
        <f t="shared" si="13"/>
        <v>65.77014487547783</v>
      </c>
      <c r="G214" s="19">
        <f t="shared" si="14"/>
        <v>0.03862077798449504</v>
      </c>
      <c r="H214" s="22">
        <f t="shared" si="15"/>
        <v>-1.5528659060823844</v>
      </c>
    </row>
    <row r="215" spans="1:8" ht="12.75">
      <c r="A215" s="15">
        <v>37088</v>
      </c>
      <c r="B215" s="5">
        <v>7.69309</v>
      </c>
      <c r="C215" s="5">
        <v>21.3874</v>
      </c>
      <c r="D215" s="23">
        <v>5.692332802892773</v>
      </c>
      <c r="E215" s="26">
        <f t="shared" si="12"/>
        <v>3.2101570190267648</v>
      </c>
      <c r="F215" s="27">
        <f t="shared" si="13"/>
        <v>65.60958002929142</v>
      </c>
      <c r="G215" s="19">
        <f t="shared" si="14"/>
        <v>0.03913663098670651</v>
      </c>
      <c r="H215" s="22">
        <f t="shared" si="15"/>
        <v>-1.5413730986378236</v>
      </c>
    </row>
    <row r="216" spans="1:8" ht="12.75">
      <c r="A216" s="15">
        <v>37089</v>
      </c>
      <c r="B216" s="5">
        <v>7.76034</v>
      </c>
      <c r="C216" s="5">
        <v>21.2216</v>
      </c>
      <c r="D216" s="23">
        <v>5.78839183838136</v>
      </c>
      <c r="E216" s="26">
        <f t="shared" si="12"/>
        <v>3.2472331895418103</v>
      </c>
      <c r="F216" s="27">
        <f t="shared" si="13"/>
        <v>65.44298381000658</v>
      </c>
      <c r="G216" s="19">
        <f t="shared" si="14"/>
        <v>0.03958960897981583</v>
      </c>
      <c r="H216" s="22">
        <f t="shared" si="15"/>
        <v>-1.5295882936167882</v>
      </c>
    </row>
    <row r="217" spans="1:8" ht="12.75">
      <c r="A217" s="15">
        <v>37090</v>
      </c>
      <c r="B217" s="5">
        <v>7.82744</v>
      </c>
      <c r="C217" s="5">
        <v>21.0498</v>
      </c>
      <c r="D217" s="23">
        <v>5.876859625457212</v>
      </c>
      <c r="E217" s="26">
        <f t="shared" si="12"/>
        <v>3.2791167005439075</v>
      </c>
      <c r="F217" s="27">
        <f t="shared" si="13"/>
        <v>65.27046116973166</v>
      </c>
      <c r="G217" s="19">
        <f t="shared" si="14"/>
        <v>0.039979172258559605</v>
      </c>
      <c r="H217" s="22">
        <f t="shared" si="15"/>
        <v>-1.5175319344667222</v>
      </c>
    </row>
    <row r="218" spans="1:8" ht="12.75">
      <c r="A218" s="15">
        <v>37091</v>
      </c>
      <c r="B218" s="5">
        <v>7.89441</v>
      </c>
      <c r="C218" s="5">
        <v>20.8721</v>
      </c>
      <c r="D218" s="23">
        <v>5.9575327352456675</v>
      </c>
      <c r="E218" s="26">
        <f t="shared" si="12"/>
        <v>3.3057758976997302</v>
      </c>
      <c r="F218" s="27">
        <f t="shared" si="13"/>
        <v>65.09211662366279</v>
      </c>
      <c r="G218" s="19">
        <f t="shared" si="14"/>
        <v>0.04030492220242126</v>
      </c>
      <c r="H218" s="22">
        <f t="shared" si="15"/>
        <v>-1.5052241052629782</v>
      </c>
    </row>
    <row r="219" spans="1:8" ht="12.75">
      <c r="A219" s="15">
        <v>37092</v>
      </c>
      <c r="B219" s="5">
        <v>7.96122</v>
      </c>
      <c r="C219" s="5">
        <v>20.6884</v>
      </c>
      <c r="D219" s="23">
        <v>6.030216271853074</v>
      </c>
      <c r="E219" s="26">
        <f t="shared" si="12"/>
        <v>3.327169772165933</v>
      </c>
      <c r="F219" s="27">
        <f t="shared" si="13"/>
        <v>64.90785441009547</v>
      </c>
      <c r="G219" s="19">
        <f t="shared" si="14"/>
        <v>0.04056634758579447</v>
      </c>
      <c r="H219" s="22">
        <f t="shared" si="15"/>
        <v>-1.4926709019716635</v>
      </c>
    </row>
    <row r="220" spans="1:8" ht="12.75">
      <c r="A220" s="15">
        <v>37093</v>
      </c>
      <c r="B220" s="5">
        <v>8.02788</v>
      </c>
      <c r="C220" s="5">
        <v>20.499</v>
      </c>
      <c r="D220" s="23">
        <v>6.094724107680991</v>
      </c>
      <c r="E220" s="26">
        <f t="shared" si="12"/>
        <v>3.3433089701663885</v>
      </c>
      <c r="F220" s="27">
        <f t="shared" si="13"/>
        <v>64.71797790646525</v>
      </c>
      <c r="G220" s="19">
        <f t="shared" si="14"/>
        <v>0.0407635702361144</v>
      </c>
      <c r="H220" s="22">
        <f t="shared" si="15"/>
        <v>-1.479905528371359</v>
      </c>
    </row>
    <row r="221" spans="1:8" ht="12.75">
      <c r="A221" s="15">
        <v>37094</v>
      </c>
      <c r="B221" s="5">
        <v>8.09438</v>
      </c>
      <c r="C221" s="5">
        <v>20.3039</v>
      </c>
      <c r="D221" s="23">
        <v>6.150879110976641</v>
      </c>
      <c r="E221" s="26">
        <f t="shared" si="12"/>
        <v>3.3541838541071582</v>
      </c>
      <c r="F221" s="27">
        <f t="shared" si="13"/>
        <v>64.52249025849477</v>
      </c>
      <c r="G221" s="19">
        <f t="shared" si="14"/>
        <v>0.04089646608857986</v>
      </c>
      <c r="H221" s="22">
        <f t="shared" si="15"/>
        <v>-1.4669401490701002</v>
      </c>
    </row>
    <row r="222" spans="1:8" ht="12.75">
      <c r="A222" s="15">
        <v>37095</v>
      </c>
      <c r="B222" s="5">
        <v>8.16072</v>
      </c>
      <c r="C222" s="5">
        <v>20.1031</v>
      </c>
      <c r="D222" s="23">
        <v>6.198513365404328</v>
      </c>
      <c r="E222" s="26">
        <f aca="true" t="shared" si="16" ref="E222:E285">DEGREES(ATAN2(-COS(RADIANS($C$3))*SIN(RADIANS(C222))+SIN(RADIANS($C$3))*COS(RADIANS(C222))*COS(RADIANS(15*D222/60)),COS(RADIANS(C222))*SIN(RADIANS(15*D222/60))))</f>
        <v>3.359794941089084</v>
      </c>
      <c r="F222" s="27">
        <f aca="true" t="shared" si="17" ref="F222:F285">DEGREES(ASIN(SIN(RADIANS($C$3))*SIN(RADIANS(C222))+COS(RADIANS($C$3))*COS(RADIANS(C222))*COS(RADIANS(15*D222/60))))</f>
        <v>64.321394085177</v>
      </c>
      <c r="G222" s="19">
        <f aca="true" t="shared" si="18" ref="G222:G285">$C$4*COS(RADIANS($C$3))*TAN(RADIANS(E222))</f>
        <v>0.04096503718877489</v>
      </c>
      <c r="H222" s="22">
        <f aca="true" t="shared" si="19" ref="H222:H285">-$C$4*COS(RADIANS($C$3))*TAN(RADIANS(F222))/COS(RADIANS(E222))</f>
        <v>-1.453786805237649</v>
      </c>
    </row>
    <row r="223" spans="1:8" ht="12.75">
      <c r="A223" s="15">
        <v>37096</v>
      </c>
      <c r="B223" s="5">
        <v>8.2269</v>
      </c>
      <c r="C223" s="5">
        <v>19.8967</v>
      </c>
      <c r="D223" s="23">
        <v>6.237468381427467</v>
      </c>
      <c r="E223" s="26">
        <f t="shared" si="16"/>
        <v>3.360162614728469</v>
      </c>
      <c r="F223" s="27">
        <f t="shared" si="17"/>
        <v>64.1147913669619</v>
      </c>
      <c r="G223" s="19">
        <f t="shared" si="18"/>
        <v>0.04096953042518589</v>
      </c>
      <c r="H223" s="22">
        <f t="shared" si="19"/>
        <v>-1.440463802055068</v>
      </c>
    </row>
    <row r="224" spans="1:8" ht="12.75">
      <c r="A224" s="15">
        <v>37097</v>
      </c>
      <c r="B224" s="5">
        <v>8.2929</v>
      </c>
      <c r="C224" s="5">
        <v>19.6847</v>
      </c>
      <c r="D224" s="23">
        <v>6.267595299291873</v>
      </c>
      <c r="E224" s="26">
        <f t="shared" si="16"/>
        <v>3.3553066222515584</v>
      </c>
      <c r="F224" s="27">
        <f t="shared" si="17"/>
        <v>63.90268362283013</v>
      </c>
      <c r="G224" s="19">
        <f t="shared" si="18"/>
        <v>0.040910186976077484</v>
      </c>
      <c r="H224" s="22">
        <f t="shared" si="19"/>
        <v>-1.426982578697392</v>
      </c>
    </row>
    <row r="225" spans="1:8" ht="12.75">
      <c r="A225" s="15">
        <v>37098</v>
      </c>
      <c r="B225" s="5">
        <v>8.35874</v>
      </c>
      <c r="C225" s="5">
        <v>19.4674</v>
      </c>
      <c r="D225" s="23">
        <v>6.288755083405394</v>
      </c>
      <c r="E225" s="26">
        <f t="shared" si="16"/>
        <v>3.345285195662918</v>
      </c>
      <c r="F225" s="27">
        <f t="shared" si="17"/>
        <v>63.68537152558515</v>
      </c>
      <c r="G225" s="19">
        <f t="shared" si="18"/>
        <v>0.04078772035923751</v>
      </c>
      <c r="H225" s="22">
        <f t="shared" si="19"/>
        <v>-1.4133730362257548</v>
      </c>
    </row>
    <row r="226" spans="1:8" ht="12.75">
      <c r="A226" s="15">
        <v>37099</v>
      </c>
      <c r="B226" s="5">
        <v>8.4244</v>
      </c>
      <c r="C226" s="5">
        <v>19.2446</v>
      </c>
      <c r="D226" s="23">
        <v>6.300818707911111</v>
      </c>
      <c r="E226" s="26">
        <f t="shared" si="16"/>
        <v>3.330115893576067</v>
      </c>
      <c r="F226" s="27">
        <f t="shared" si="17"/>
        <v>63.46265564894254</v>
      </c>
      <c r="G226" s="19">
        <f t="shared" si="18"/>
        <v>0.04060234900790399</v>
      </c>
      <c r="H226" s="22">
        <f t="shared" si="19"/>
        <v>-1.399633114379198</v>
      </c>
    </row>
    <row r="227" spans="1:8" ht="12.75">
      <c r="A227" s="15">
        <v>37100</v>
      </c>
      <c r="B227" s="5">
        <v>8.48989</v>
      </c>
      <c r="C227" s="5">
        <v>19.0166</v>
      </c>
      <c r="D227" s="23">
        <v>6.303667333259116</v>
      </c>
      <c r="E227" s="26">
        <f t="shared" si="16"/>
        <v>3.30987317388621</v>
      </c>
      <c r="F227" s="27">
        <f t="shared" si="17"/>
        <v>63.234835529558936</v>
      </c>
      <c r="G227" s="19">
        <f t="shared" si="18"/>
        <v>0.04035498855548862</v>
      </c>
      <c r="H227" s="22">
        <f t="shared" si="19"/>
        <v>-1.385791423569273</v>
      </c>
    </row>
    <row r="228" spans="1:8" ht="12.75">
      <c r="A228" s="15">
        <v>37101</v>
      </c>
      <c r="B228" s="5">
        <v>8.55521</v>
      </c>
      <c r="C228" s="5">
        <v>18.7833</v>
      </c>
      <c r="D228" s="23">
        <v>6.297192473575336</v>
      </c>
      <c r="E228" s="26">
        <f t="shared" si="16"/>
        <v>3.284600643500882</v>
      </c>
      <c r="F228" s="27">
        <f t="shared" si="17"/>
        <v>63.001810504850035</v>
      </c>
      <c r="G228" s="19">
        <f t="shared" si="18"/>
        <v>0.04004617938372257</v>
      </c>
      <c r="H228" s="22">
        <f t="shared" si="19"/>
        <v>-1.3718514814968379</v>
      </c>
    </row>
    <row r="229" spans="1:8" ht="12.75">
      <c r="A229" s="15">
        <v>37102</v>
      </c>
      <c r="B229" s="5">
        <v>8.62036</v>
      </c>
      <c r="C229" s="5">
        <v>18.5449</v>
      </c>
      <c r="D229" s="23">
        <v>6.281296154641368</v>
      </c>
      <c r="E229" s="26">
        <f t="shared" si="16"/>
        <v>3.25437772968907</v>
      </c>
      <c r="F229" s="27">
        <f t="shared" si="17"/>
        <v>62.76377907453712</v>
      </c>
      <c r="G229" s="19">
        <f t="shared" si="18"/>
        <v>0.039676901186427194</v>
      </c>
      <c r="H229" s="22">
        <f t="shared" si="19"/>
        <v>-1.3578344461516492</v>
      </c>
    </row>
    <row r="230" spans="1:8" ht="12.75">
      <c r="A230" s="15">
        <v>37103</v>
      </c>
      <c r="B230" s="5">
        <v>8.68533</v>
      </c>
      <c r="C230" s="5">
        <v>18.3015</v>
      </c>
      <c r="D230" s="23">
        <v>6.2558910622978345</v>
      </c>
      <c r="E230" s="26">
        <f t="shared" si="16"/>
        <v>3.219280951187591</v>
      </c>
      <c r="F230" s="27">
        <f t="shared" si="17"/>
        <v>62.520839276609294</v>
      </c>
      <c r="G230" s="19">
        <f t="shared" si="18"/>
        <v>0.0392480995335497</v>
      </c>
      <c r="H230" s="22">
        <f t="shared" si="19"/>
        <v>-1.3437547304185142</v>
      </c>
    </row>
    <row r="231" spans="1:8" ht="12.75">
      <c r="A231" s="15">
        <v>37104</v>
      </c>
      <c r="B231" s="5">
        <v>8.75013</v>
      </c>
      <c r="C231" s="5">
        <v>18.0531</v>
      </c>
      <c r="D231" s="23">
        <v>6.220900681078093</v>
      </c>
      <c r="E231" s="26">
        <f t="shared" si="16"/>
        <v>3.1793843642492425</v>
      </c>
      <c r="F231" s="27">
        <f t="shared" si="17"/>
        <v>62.27298868904164</v>
      </c>
      <c r="G231" s="19">
        <f t="shared" si="18"/>
        <v>0.03876069116265733</v>
      </c>
      <c r="H231" s="22">
        <f t="shared" si="19"/>
        <v>-1.3296204791178658</v>
      </c>
    </row>
    <row r="232" spans="1:8" ht="12.75">
      <c r="A232" s="15">
        <v>37105</v>
      </c>
      <c r="B232" s="5">
        <v>8.81476</v>
      </c>
      <c r="C232" s="5">
        <v>17.7997</v>
      </c>
      <c r="D232" s="23">
        <v>6.176259422909871</v>
      </c>
      <c r="E232" s="26">
        <f t="shared" si="16"/>
        <v>3.134768733986842</v>
      </c>
      <c r="F232" s="27">
        <f t="shared" si="17"/>
        <v>62.020224350479424</v>
      </c>
      <c r="G232" s="19">
        <f t="shared" si="18"/>
        <v>0.038215675848004504</v>
      </c>
      <c r="H232" s="22">
        <f t="shared" si="19"/>
        <v>-1.3154395873298637</v>
      </c>
    </row>
    <row r="233" spans="1:8" ht="12.75">
      <c r="A233" s="15">
        <v>37106</v>
      </c>
      <c r="B233" s="5">
        <v>8.87922</v>
      </c>
      <c r="C233" s="5">
        <v>17.5416</v>
      </c>
      <c r="D233" s="23">
        <v>6.121912745689395</v>
      </c>
      <c r="E233" s="26">
        <f t="shared" si="16"/>
        <v>3.0855462187808986</v>
      </c>
      <c r="F233" s="27">
        <f t="shared" si="17"/>
        <v>61.76284254177386</v>
      </c>
      <c r="G233" s="19">
        <f t="shared" si="18"/>
        <v>0.03761443768399539</v>
      </c>
      <c r="H233" s="22">
        <f t="shared" si="19"/>
        <v>-1.3012360600537418</v>
      </c>
    </row>
    <row r="234" spans="1:8" ht="12.75">
      <c r="A234" s="15">
        <v>37107</v>
      </c>
      <c r="B234" s="5">
        <v>8.94351</v>
      </c>
      <c r="C234" s="5">
        <v>17.2787</v>
      </c>
      <c r="D234" s="23">
        <v>6.057817261578612</v>
      </c>
      <c r="E234" s="26">
        <f t="shared" si="16"/>
        <v>3.0317999900359873</v>
      </c>
      <c r="F234" s="27">
        <f t="shared" si="17"/>
        <v>61.50073936957754</v>
      </c>
      <c r="G234" s="19">
        <f t="shared" si="18"/>
        <v>0.0369580072884172</v>
      </c>
      <c r="H234" s="22">
        <f t="shared" si="19"/>
        <v>-1.287011089681395</v>
      </c>
    </row>
    <row r="235" spans="1:8" ht="12.75">
      <c r="A235" s="15">
        <v>37108</v>
      </c>
      <c r="B235" s="5">
        <v>9.00763</v>
      </c>
      <c r="C235" s="5">
        <v>17.0112</v>
      </c>
      <c r="D235" s="23">
        <v>5.9839408348366145</v>
      </c>
      <c r="E235" s="26">
        <f t="shared" si="16"/>
        <v>2.973643427936883</v>
      </c>
      <c r="F235" s="27">
        <f t="shared" si="17"/>
        <v>61.23411022799416</v>
      </c>
      <c r="G235" s="19">
        <f t="shared" si="18"/>
        <v>0.03624778465400023</v>
      </c>
      <c r="H235" s="22">
        <f t="shared" si="19"/>
        <v>-1.2727818043057542</v>
      </c>
    </row>
    <row r="236" spans="1:8" ht="12.75">
      <c r="A236" s="15">
        <v>37109</v>
      </c>
      <c r="B236" s="5">
        <v>9.07159</v>
      </c>
      <c r="C236" s="5">
        <v>16.7391</v>
      </c>
      <c r="D236" s="23">
        <v>5.9002626690478515</v>
      </c>
      <c r="E236" s="26">
        <f t="shared" si="16"/>
        <v>2.911178175527487</v>
      </c>
      <c r="F236" s="27">
        <f t="shared" si="17"/>
        <v>60.96295020909679</v>
      </c>
      <c r="G236" s="19">
        <f t="shared" si="18"/>
        <v>0.035485026584186063</v>
      </c>
      <c r="H236" s="22">
        <f t="shared" si="19"/>
        <v>-1.2585539994522916</v>
      </c>
    </row>
    <row r="237" spans="1:8" ht="12.75">
      <c r="A237" s="15">
        <v>37110</v>
      </c>
      <c r="B237" s="5">
        <v>9.13538</v>
      </c>
      <c r="C237" s="5">
        <v>16.4626</v>
      </c>
      <c r="D237" s="23">
        <v>5.806773383576151</v>
      </c>
      <c r="E237" s="26">
        <f t="shared" si="16"/>
        <v>2.844525707708345</v>
      </c>
      <c r="F237" s="27">
        <f t="shared" si="17"/>
        <v>60.687453835656896</v>
      </c>
      <c r="G237" s="19">
        <f t="shared" si="18"/>
        <v>0.03467123199181749</v>
      </c>
      <c r="H237" s="22">
        <f t="shared" si="19"/>
        <v>-1.2443434182208333</v>
      </c>
    </row>
    <row r="238" spans="1:8" ht="12.75">
      <c r="A238" s="15">
        <v>37111</v>
      </c>
      <c r="B238" s="5">
        <v>9.199</v>
      </c>
      <c r="C238" s="5">
        <v>16.1816</v>
      </c>
      <c r="D238" s="23">
        <v>5.70347507909798</v>
      </c>
      <c r="E238" s="26">
        <f t="shared" si="16"/>
        <v>2.773788910729795</v>
      </c>
      <c r="F238" s="27">
        <f t="shared" si="17"/>
        <v>60.407515430134794</v>
      </c>
      <c r="G238" s="19">
        <f t="shared" si="18"/>
        <v>0.03380767254898446</v>
      </c>
      <c r="H238" s="22">
        <f t="shared" si="19"/>
        <v>-1.2301498523082781</v>
      </c>
    </row>
    <row r="239" spans="1:8" ht="12.75">
      <c r="A239" s="15">
        <v>37112</v>
      </c>
      <c r="B239" s="5">
        <v>9.26247</v>
      </c>
      <c r="C239" s="5">
        <v>15.8962</v>
      </c>
      <c r="D239" s="23">
        <v>5.590381392075539</v>
      </c>
      <c r="E239" s="26">
        <f t="shared" si="16"/>
        <v>2.6990899146866254</v>
      </c>
      <c r="F239" s="27">
        <f t="shared" si="17"/>
        <v>60.123228800503746</v>
      </c>
      <c r="G239" s="19">
        <f t="shared" si="18"/>
        <v>0.0328958544108391</v>
      </c>
      <c r="H239" s="22">
        <f t="shared" si="19"/>
        <v>-1.2159830552862472</v>
      </c>
    </row>
    <row r="240" spans="1:8" ht="12.75">
      <c r="A240" s="15">
        <v>37113</v>
      </c>
      <c r="B240" s="5">
        <v>9.32578</v>
      </c>
      <c r="C240" s="5">
        <v>15.6066</v>
      </c>
      <c r="D240" s="23">
        <v>5.467517538028375</v>
      </c>
      <c r="E240" s="26">
        <f t="shared" si="16"/>
        <v>2.620560638571475</v>
      </c>
      <c r="F240" s="27">
        <f t="shared" si="17"/>
        <v>59.834787359199176</v>
      </c>
      <c r="G240" s="19">
        <f t="shared" si="18"/>
        <v>0.0319374024988232</v>
      </c>
      <c r="H240" s="22">
        <f t="shared" si="19"/>
        <v>-1.2018570458999709</v>
      </c>
    </row>
    <row r="241" spans="1:8" ht="12.75">
      <c r="A241" s="15">
        <v>37114</v>
      </c>
      <c r="B241" s="5">
        <v>9.38894</v>
      </c>
      <c r="C241" s="5">
        <v>15.3128</v>
      </c>
      <c r="D241" s="23">
        <v>5.334920343473685</v>
      </c>
      <c r="E241" s="26">
        <f t="shared" si="16"/>
        <v>2.538322171238947</v>
      </c>
      <c r="F241" s="27">
        <f t="shared" si="17"/>
        <v>59.542184326631165</v>
      </c>
      <c r="G241" s="19">
        <f t="shared" si="18"/>
        <v>0.030933808643263814</v>
      </c>
      <c r="H241" s="22">
        <f t="shared" si="19"/>
        <v>-1.1877754586152622</v>
      </c>
    </row>
    <row r="242" spans="1:8" ht="12.75">
      <c r="A242" s="15">
        <v>37115</v>
      </c>
      <c r="B242" s="5">
        <v>9.45194</v>
      </c>
      <c r="C242" s="5">
        <v>15.0149</v>
      </c>
      <c r="D242" s="23">
        <v>5.192638266409704</v>
      </c>
      <c r="E242" s="26">
        <f t="shared" si="16"/>
        <v>2.4525053347535883</v>
      </c>
      <c r="F242" s="27">
        <f t="shared" si="17"/>
        <v>59.245512585415696</v>
      </c>
      <c r="G242" s="19">
        <f t="shared" si="18"/>
        <v>0.0298866824033726</v>
      </c>
      <c r="H242" s="22">
        <f t="shared" si="19"/>
        <v>-1.1737463961647074</v>
      </c>
    </row>
    <row r="243" spans="1:8" ht="12.75">
      <c r="A243" s="15">
        <v>37116</v>
      </c>
      <c r="B243" s="5">
        <v>9.51479</v>
      </c>
      <c r="C243" s="5">
        <v>14.713</v>
      </c>
      <c r="D243" s="23">
        <v>5.040731405223487</v>
      </c>
      <c r="E243" s="26">
        <f t="shared" si="16"/>
        <v>2.36324329213962</v>
      </c>
      <c r="F243" s="27">
        <f t="shared" si="17"/>
        <v>58.944864776192965</v>
      </c>
      <c r="G243" s="19">
        <f t="shared" si="18"/>
        <v>0.028797660662434613</v>
      </c>
      <c r="H243" s="22">
        <f t="shared" si="19"/>
        <v>-1.1597774418623052</v>
      </c>
    </row>
    <row r="244" spans="1:8" ht="12.75">
      <c r="A244" s="15">
        <v>37117</v>
      </c>
      <c r="B244" s="5">
        <v>9.5775</v>
      </c>
      <c r="C244" s="5">
        <v>14.4072</v>
      </c>
      <c r="D244" s="23">
        <v>4.879271495918492</v>
      </c>
      <c r="E244" s="26">
        <f t="shared" si="16"/>
        <v>2.270671288625353</v>
      </c>
      <c r="F244" s="27">
        <f t="shared" si="17"/>
        <v>58.640333332464444</v>
      </c>
      <c r="G244" s="19">
        <f t="shared" si="18"/>
        <v>0.027668404321831867</v>
      </c>
      <c r="H244" s="22">
        <f t="shared" si="19"/>
        <v>-1.1458756766959184</v>
      </c>
    </row>
    <row r="245" spans="1:8" ht="12.75">
      <c r="A245" s="15">
        <v>37118</v>
      </c>
      <c r="B245" s="5">
        <v>9.64006</v>
      </c>
      <c r="C245" s="5">
        <v>14.0975</v>
      </c>
      <c r="D245" s="23">
        <v>4.708341897554661</v>
      </c>
      <c r="E245" s="26">
        <f t="shared" si="16"/>
        <v>2.174921205082056</v>
      </c>
      <c r="F245" s="27">
        <f t="shared" si="17"/>
        <v>58.33191055340828</v>
      </c>
      <c r="G245" s="19">
        <f t="shared" si="18"/>
        <v>0.0265005317421528</v>
      </c>
      <c r="H245" s="22">
        <f t="shared" si="19"/>
        <v>-1.1320432727908087</v>
      </c>
    </row>
    <row r="246" spans="1:8" ht="12.75">
      <c r="A246" s="15">
        <v>37119</v>
      </c>
      <c r="B246" s="5">
        <v>9.70248</v>
      </c>
      <c r="C246" s="5">
        <v>13.7841</v>
      </c>
      <c r="D246" s="23">
        <v>4.528037565805943</v>
      </c>
      <c r="E246" s="26">
        <f t="shared" si="16"/>
        <v>2.0761374992376913</v>
      </c>
      <c r="F246" s="27">
        <f t="shared" si="17"/>
        <v>58.019788521308236</v>
      </c>
      <c r="G246" s="19">
        <f t="shared" si="18"/>
        <v>0.02529581307147402</v>
      </c>
      <c r="H246" s="22">
        <f t="shared" si="19"/>
        <v>-1.118290938455256</v>
      </c>
    </row>
    <row r="247" spans="1:8" ht="12.75">
      <c r="A247" s="15">
        <v>37120</v>
      </c>
      <c r="B247" s="5">
        <v>9.76476</v>
      </c>
      <c r="C247" s="5">
        <v>13.467</v>
      </c>
      <c r="D247" s="23">
        <v>4.338465014553045</v>
      </c>
      <c r="E247" s="26">
        <f t="shared" si="16"/>
        <v>1.9744556147078507</v>
      </c>
      <c r="F247" s="27">
        <f t="shared" si="17"/>
        <v>57.703959294278306</v>
      </c>
      <c r="G247" s="19">
        <f t="shared" si="18"/>
        <v>0.024055906805333475</v>
      </c>
      <c r="H247" s="22">
        <f t="shared" si="19"/>
        <v>-1.1046200793776753</v>
      </c>
    </row>
    <row r="248" spans="1:8" ht="12.75">
      <c r="A248" s="15">
        <v>37121</v>
      </c>
      <c r="B248" s="5">
        <v>9.8269</v>
      </c>
      <c r="C248" s="5">
        <v>13.1464</v>
      </c>
      <c r="D248" s="23">
        <v>4.139742265432194</v>
      </c>
      <c r="E248" s="26">
        <f t="shared" si="16"/>
        <v>1.8700219957904383</v>
      </c>
      <c r="F248" s="27">
        <f t="shared" si="17"/>
        <v>57.38461480058317</v>
      </c>
      <c r="G248" s="19">
        <f t="shared" si="18"/>
        <v>0.022782603810334697</v>
      </c>
      <c r="H248" s="22">
        <f t="shared" si="19"/>
        <v>-1.091040360888864</v>
      </c>
    </row>
    <row r="249" spans="1:8" ht="12.75">
      <c r="A249" s="15">
        <v>37122</v>
      </c>
      <c r="B249" s="5">
        <v>9.88889</v>
      </c>
      <c r="C249" s="5">
        <v>12.8222</v>
      </c>
      <c r="D249" s="23">
        <v>3.931998785272968</v>
      </c>
      <c r="E249" s="26">
        <f t="shared" si="16"/>
        <v>1.7629707563663106</v>
      </c>
      <c r="F249" s="27">
        <f t="shared" si="17"/>
        <v>57.06164702882394</v>
      </c>
      <c r="G249" s="19">
        <f t="shared" si="18"/>
        <v>0.021477542788533657</v>
      </c>
      <c r="H249" s="22">
        <f t="shared" si="19"/>
        <v>-1.077548366481194</v>
      </c>
    </row>
    <row r="250" spans="1:8" ht="12.75">
      <c r="A250" s="15">
        <v>37123</v>
      </c>
      <c r="B250" s="5">
        <v>9.95076</v>
      </c>
      <c r="C250" s="5">
        <v>12.4947</v>
      </c>
      <c r="D250" s="23">
        <v>3.7153754113600472</v>
      </c>
      <c r="E250" s="26">
        <f t="shared" si="16"/>
        <v>1.653454143594516</v>
      </c>
      <c r="F250" s="27">
        <f t="shared" si="17"/>
        <v>56.73534787007467</v>
      </c>
      <c r="G250" s="19">
        <f t="shared" si="18"/>
        <v>0.020142581661723592</v>
      </c>
      <c r="H250" s="22">
        <f t="shared" si="19"/>
        <v>-1.0641570630209396</v>
      </c>
    </row>
    <row r="251" spans="1:8" ht="12.75">
      <c r="A251" s="15">
        <v>37124</v>
      </c>
      <c r="B251" s="5">
        <v>10.01248</v>
      </c>
      <c r="C251" s="5">
        <v>12.1638</v>
      </c>
      <c r="D251" s="23">
        <v>3.490024264483864</v>
      </c>
      <c r="E251" s="26">
        <f t="shared" si="16"/>
        <v>1.5416088063658784</v>
      </c>
      <c r="F251" s="27">
        <f t="shared" si="17"/>
        <v>56.40560936140016</v>
      </c>
      <c r="G251" s="19">
        <f t="shared" si="18"/>
        <v>0.018779386337004458</v>
      </c>
      <c r="H251" s="22">
        <f t="shared" si="19"/>
        <v>-1.0508625391321271</v>
      </c>
    </row>
    <row r="252" spans="1:8" ht="12.75">
      <c r="A252" s="15">
        <v>37125</v>
      </c>
      <c r="B252" s="5">
        <v>10.07407</v>
      </c>
      <c r="C252" s="5">
        <v>11.8298</v>
      </c>
      <c r="D252" s="23">
        <v>3.2561086497215532</v>
      </c>
      <c r="E252" s="26">
        <f t="shared" si="16"/>
        <v>1.4275868569832977</v>
      </c>
      <c r="F252" s="27">
        <f t="shared" si="17"/>
        <v>56.072723539628875</v>
      </c>
      <c r="G252" s="19">
        <f t="shared" si="18"/>
        <v>0.017389809352459918</v>
      </c>
      <c r="H252" s="22">
        <f t="shared" si="19"/>
        <v>-1.037676722483596</v>
      </c>
    </row>
    <row r="253" spans="1:8" ht="12.75">
      <c r="A253" s="15">
        <v>37126</v>
      </c>
      <c r="B253" s="5">
        <v>10.13553</v>
      </c>
      <c r="C253" s="5">
        <v>11.4927</v>
      </c>
      <c r="D253" s="23">
        <v>3.013802944937184</v>
      </c>
      <c r="E253" s="26">
        <f t="shared" si="16"/>
        <v>1.3115296770973464</v>
      </c>
      <c r="F253" s="27">
        <f t="shared" si="17"/>
        <v>55.73668262338234</v>
      </c>
      <c r="G253" s="19">
        <f t="shared" si="18"/>
        <v>0.01597557063522007</v>
      </c>
      <c r="H253" s="22">
        <f t="shared" si="19"/>
        <v>-1.0245991106809043</v>
      </c>
    </row>
    <row r="254" spans="1:8" ht="12.75">
      <c r="A254" s="15">
        <v>37127</v>
      </c>
      <c r="B254" s="5">
        <v>10.19687</v>
      </c>
      <c r="C254" s="5">
        <v>11.1525</v>
      </c>
      <c r="D254" s="23">
        <v>2.7632924769740157</v>
      </c>
      <c r="E254" s="26">
        <f t="shared" si="16"/>
        <v>1.1935799015450113</v>
      </c>
      <c r="F254" s="27">
        <f t="shared" si="17"/>
        <v>55.397478977209886</v>
      </c>
      <c r="G254" s="19">
        <f t="shared" si="18"/>
        <v>0.01453840362780136</v>
      </c>
      <c r="H254" s="22">
        <f t="shared" si="19"/>
        <v>-1.0116291421463748</v>
      </c>
    </row>
    <row r="255" spans="1:8" ht="12.75">
      <c r="A255" s="15">
        <v>37128</v>
      </c>
      <c r="B255" s="5">
        <v>10.25808</v>
      </c>
      <c r="C255" s="5">
        <v>10.8094</v>
      </c>
      <c r="D255" s="23">
        <v>2.504773385537134</v>
      </c>
      <c r="E255" s="26">
        <f t="shared" si="16"/>
        <v>1.0738859045093843</v>
      </c>
      <c r="F255" s="27">
        <f t="shared" si="17"/>
        <v>55.055305130218144</v>
      </c>
      <c r="G255" s="19">
        <f t="shared" si="18"/>
        <v>0.013080110000396388</v>
      </c>
      <c r="H255" s="22">
        <f t="shared" si="19"/>
        <v>-0.9987736252995201</v>
      </c>
    </row>
    <row r="256" spans="1:8" ht="12.75">
      <c r="A256" s="15">
        <v>37129</v>
      </c>
      <c r="B256" s="5">
        <v>10.31918</v>
      </c>
      <c r="C256" s="5">
        <v>10.4635</v>
      </c>
      <c r="D256" s="23">
        <v>2.238452474762007</v>
      </c>
      <c r="E256" s="26">
        <f t="shared" si="16"/>
        <v>0.9525926873778018</v>
      </c>
      <c r="F256" s="27">
        <f t="shared" si="17"/>
        <v>54.71025385169832</v>
      </c>
      <c r="G256" s="19">
        <f t="shared" si="18"/>
        <v>0.01160244869941427</v>
      </c>
      <c r="H256" s="22">
        <f t="shared" si="19"/>
        <v>-0.9860351586237348</v>
      </c>
    </row>
    <row r="257" spans="1:8" ht="12.75">
      <c r="A257" s="15">
        <v>37130</v>
      </c>
      <c r="B257" s="5">
        <v>10.38016</v>
      </c>
      <c r="C257" s="5">
        <v>10.1148</v>
      </c>
      <c r="D257" s="23">
        <v>1.9645470524976454</v>
      </c>
      <c r="E257" s="26">
        <f t="shared" si="16"/>
        <v>0.8298431637946805</v>
      </c>
      <c r="F257" s="27">
        <f t="shared" si="17"/>
        <v>54.362318173260896</v>
      </c>
      <c r="G257" s="19">
        <f t="shared" si="18"/>
        <v>0.010107151714617348</v>
      </c>
      <c r="H257" s="22">
        <f t="shared" si="19"/>
        <v>-0.9734124704148911</v>
      </c>
    </row>
    <row r="258" spans="1:8" ht="12.75">
      <c r="A258" s="15">
        <v>37131</v>
      </c>
      <c r="B258" s="5">
        <v>10.44103</v>
      </c>
      <c r="C258" s="5">
        <v>9.7635</v>
      </c>
      <c r="D258" s="23">
        <v>1.6832847573279877</v>
      </c>
      <c r="E258" s="26">
        <f t="shared" si="16"/>
        <v>0.7057838713713536</v>
      </c>
      <c r="F258" s="27">
        <f t="shared" si="17"/>
        <v>54.01169140162591</v>
      </c>
      <c r="G258" s="19">
        <f t="shared" si="18"/>
        <v>0.008595993768631105</v>
      </c>
      <c r="H258" s="22">
        <f t="shared" si="19"/>
        <v>-0.9609113196024762</v>
      </c>
    </row>
    <row r="259" spans="1:8" ht="12.75">
      <c r="A259" s="15">
        <v>37132</v>
      </c>
      <c r="B259" s="5">
        <v>10.50179</v>
      </c>
      <c r="C259" s="5">
        <v>9.4096</v>
      </c>
      <c r="D259" s="23">
        <v>1.3949033733681515</v>
      </c>
      <c r="E259" s="26">
        <f t="shared" si="16"/>
        <v>0.5805572344777924</v>
      </c>
      <c r="F259" s="27">
        <f t="shared" si="17"/>
        <v>53.658367173860604</v>
      </c>
      <c r="G259" s="19">
        <f t="shared" si="18"/>
        <v>0.0070706981872863455</v>
      </c>
      <c r="H259" s="22">
        <f t="shared" si="19"/>
        <v>-0.9485300326705632</v>
      </c>
    </row>
    <row r="260" spans="1:8" ht="12.75">
      <c r="A260" s="15">
        <v>37133</v>
      </c>
      <c r="B260" s="5">
        <v>10.56245</v>
      </c>
      <c r="C260" s="5">
        <v>9.0533</v>
      </c>
      <c r="D260" s="23">
        <v>1.0996506328982434</v>
      </c>
      <c r="E260" s="26">
        <f t="shared" si="16"/>
        <v>0.4543079425910271</v>
      </c>
      <c r="F260" s="27">
        <f t="shared" si="17"/>
        <v>53.30253946778305</v>
      </c>
      <c r="G260" s="19">
        <f t="shared" si="18"/>
        <v>0.0055330147302929305</v>
      </c>
      <c r="H260" s="22">
        <f t="shared" si="19"/>
        <v>-0.936273752286791</v>
      </c>
    </row>
    <row r="261" spans="1:8" ht="12.75">
      <c r="A261" s="15">
        <v>37134</v>
      </c>
      <c r="B261" s="5">
        <v>10.62302</v>
      </c>
      <c r="C261" s="5">
        <v>8.6946</v>
      </c>
      <c r="D261" s="23">
        <v>0.7977840068947729</v>
      </c>
      <c r="E261" s="26">
        <f t="shared" si="16"/>
        <v>0.32717744322205955</v>
      </c>
      <c r="F261" s="27">
        <f t="shared" si="17"/>
        <v>52.944202642732165</v>
      </c>
      <c r="G261" s="19">
        <f t="shared" si="18"/>
        <v>0.003984652656717315</v>
      </c>
      <c r="H261" s="22">
        <f t="shared" si="19"/>
        <v>-0.9241404575400061</v>
      </c>
    </row>
    <row r="262" spans="1:8" ht="12.75">
      <c r="A262" s="15">
        <v>37135</v>
      </c>
      <c r="B262" s="5">
        <v>10.68349</v>
      </c>
      <c r="C262" s="5">
        <v>8.3336</v>
      </c>
      <c r="D262" s="23">
        <v>0.4895704835453764</v>
      </c>
      <c r="E262" s="26">
        <f t="shared" si="16"/>
        <v>0.19930772891064655</v>
      </c>
      <c r="F262" s="27">
        <f t="shared" si="17"/>
        <v>52.583451457133734</v>
      </c>
      <c r="G262" s="19">
        <f t="shared" si="18"/>
        <v>0.0024273270029649295</v>
      </c>
      <c r="H262" s="22">
        <f t="shared" si="19"/>
        <v>-0.912131439402659</v>
      </c>
    </row>
    <row r="263" spans="1:8" ht="12.75">
      <c r="A263" s="15">
        <v>37136</v>
      </c>
      <c r="B263" s="5">
        <v>10.74388</v>
      </c>
      <c r="C263" s="5">
        <v>7.9703</v>
      </c>
      <c r="D263" s="23">
        <v>0.1752863348396627</v>
      </c>
      <c r="E263" s="26">
        <f t="shared" si="16"/>
        <v>0.07083960484469687</v>
      </c>
      <c r="F263" s="27">
        <f t="shared" si="17"/>
        <v>52.22028109674464</v>
      </c>
      <c r="G263" s="19">
        <f t="shared" si="18"/>
        <v>0.0008627376404909392</v>
      </c>
      <c r="H263" s="22">
        <f t="shared" si="19"/>
        <v>-0.9002445419089258</v>
      </c>
    </row>
    <row r="264" spans="1:8" ht="12.75">
      <c r="A264" s="15">
        <v>37137</v>
      </c>
      <c r="B264" s="5">
        <v>10.80419</v>
      </c>
      <c r="C264" s="5">
        <v>7.605</v>
      </c>
      <c r="D264" s="23">
        <v>-0.14478312865653917</v>
      </c>
      <c r="E264" s="26">
        <f t="shared" si="16"/>
        <v>-0.05808658636308741</v>
      </c>
      <c r="F264" s="27">
        <f t="shared" si="17"/>
        <v>51.85498719716285</v>
      </c>
      <c r="G264" s="19">
        <f t="shared" si="18"/>
        <v>-0.0007074217340208826</v>
      </c>
      <c r="H264" s="22">
        <f t="shared" si="19"/>
        <v>-0.8884872077753587</v>
      </c>
    </row>
    <row r="265" spans="1:8" ht="12.75">
      <c r="A265" s="15">
        <v>37138</v>
      </c>
      <c r="B265" s="5">
        <v>10.86443</v>
      </c>
      <c r="C265" s="5">
        <v>7.2376</v>
      </c>
      <c r="D265" s="23">
        <v>-0.47034381471936476</v>
      </c>
      <c r="E265" s="26">
        <f t="shared" si="16"/>
        <v>-0.1873323236431461</v>
      </c>
      <c r="F265" s="27">
        <f t="shared" si="17"/>
        <v>51.48746586547279</v>
      </c>
      <c r="G265" s="19">
        <f t="shared" si="18"/>
        <v>-0.0022814799827845225</v>
      </c>
      <c r="H265" s="22">
        <f t="shared" si="19"/>
        <v>-0.8768537211162691</v>
      </c>
    </row>
    <row r="266" spans="1:8" ht="12.75">
      <c r="A266" s="15">
        <v>37139</v>
      </c>
      <c r="B266" s="5">
        <v>10.92459</v>
      </c>
      <c r="C266" s="5">
        <v>6.8683</v>
      </c>
      <c r="D266" s="23">
        <v>-0.8010931179399264</v>
      </c>
      <c r="E266" s="26">
        <f t="shared" si="16"/>
        <v>-0.31676026058863727</v>
      </c>
      <c r="F266" s="27">
        <f t="shared" si="17"/>
        <v>51.11791369872112</v>
      </c>
      <c r="G266" s="19">
        <f t="shared" si="18"/>
        <v>-0.003857780480680288</v>
      </c>
      <c r="H266" s="22">
        <f t="shared" si="19"/>
        <v>-0.8653478830785178</v>
      </c>
    </row>
    <row r="267" spans="1:8" ht="12.75">
      <c r="A267" s="15">
        <v>37140</v>
      </c>
      <c r="B267" s="5">
        <v>10.9847</v>
      </c>
      <c r="C267" s="5">
        <v>6.4971</v>
      </c>
      <c r="D267" s="23">
        <v>-1.1367201995992842</v>
      </c>
      <c r="E267" s="26">
        <f t="shared" si="16"/>
        <v>-0.4462337591414703</v>
      </c>
      <c r="F267" s="27">
        <f t="shared" si="17"/>
        <v>50.746327802324394</v>
      </c>
      <c r="G267" s="19">
        <f t="shared" si="18"/>
        <v>-0.005434675267752759</v>
      </c>
      <c r="H267" s="22">
        <f t="shared" si="19"/>
        <v>-0.8539670555286579</v>
      </c>
    </row>
    <row r="268" spans="1:8" ht="12.75">
      <c r="A268" s="15">
        <v>37141</v>
      </c>
      <c r="B268" s="5">
        <v>11.04475</v>
      </c>
      <c r="C268" s="5">
        <v>6.1241</v>
      </c>
      <c r="D268" s="23">
        <v>-1.4769062787790677</v>
      </c>
      <c r="E268" s="26">
        <f t="shared" si="16"/>
        <v>-0.5756178408513941</v>
      </c>
      <c r="F268" s="27">
        <f t="shared" si="17"/>
        <v>50.372805805017634</v>
      </c>
      <c r="G268" s="19">
        <f t="shared" si="18"/>
        <v>-0.007010536467337635</v>
      </c>
      <c r="H268" s="22">
        <f t="shared" si="19"/>
        <v>-0.842711644288871</v>
      </c>
    </row>
    <row r="269" spans="1:8" ht="12.75">
      <c r="A269" s="15">
        <v>37142</v>
      </c>
      <c r="B269" s="5">
        <v>11.10474</v>
      </c>
      <c r="C269" s="5">
        <v>5.7493</v>
      </c>
      <c r="D269" s="23">
        <v>-1.8213249345265887</v>
      </c>
      <c r="E269" s="26">
        <f t="shared" si="16"/>
        <v>-0.7047778153598522</v>
      </c>
      <c r="F269" s="27">
        <f t="shared" si="17"/>
        <v>49.997345875518775</v>
      </c>
      <c r="G269" s="19">
        <f t="shared" si="18"/>
        <v>-0.008583739416297954</v>
      </c>
      <c r="H269" s="22">
        <f t="shared" si="19"/>
        <v>-0.8315789700364307</v>
      </c>
    </row>
    <row r="270" spans="1:8" ht="12.75">
      <c r="A270" s="15">
        <v>37143</v>
      </c>
      <c r="B270" s="5">
        <v>11.1647</v>
      </c>
      <c r="C270" s="5">
        <v>5.373</v>
      </c>
      <c r="D270" s="23">
        <v>-2.1696424188708856</v>
      </c>
      <c r="E270" s="26">
        <f t="shared" si="16"/>
        <v>-0.8335844994513611</v>
      </c>
      <c r="F270" s="27">
        <f t="shared" si="17"/>
        <v>49.62024671991195</v>
      </c>
      <c r="G270" s="19">
        <f t="shared" si="18"/>
        <v>-0.010152726075324449</v>
      </c>
      <c r="H270" s="22">
        <f t="shared" si="19"/>
        <v>-0.8205751146551058</v>
      </c>
    </row>
    <row r="271" spans="1:8" ht="12.75">
      <c r="A271" s="15">
        <v>37144</v>
      </c>
      <c r="B271" s="5">
        <v>11.22461</v>
      </c>
      <c r="C271" s="5">
        <v>4.9951</v>
      </c>
      <c r="D271" s="23">
        <v>-2.521517980483092</v>
      </c>
      <c r="E271" s="26">
        <f t="shared" si="16"/>
        <v>-0.9619051449321887</v>
      </c>
      <c r="F271" s="27">
        <f t="shared" si="17"/>
        <v>49.24140761531294</v>
      </c>
      <c r="G271" s="19">
        <f t="shared" si="18"/>
        <v>-0.01171589437141325</v>
      </c>
      <c r="H271" s="22">
        <f t="shared" si="19"/>
        <v>-0.8096942501358873</v>
      </c>
    </row>
    <row r="272" spans="1:8" ht="12.75">
      <c r="A272" s="15">
        <v>37145</v>
      </c>
      <c r="B272" s="5">
        <v>11.2845</v>
      </c>
      <c r="C272" s="5">
        <v>4.6158</v>
      </c>
      <c r="D272" s="23">
        <v>-2.8766041987454125</v>
      </c>
      <c r="E272" s="26">
        <f t="shared" si="16"/>
        <v>-1.0896131376450937</v>
      </c>
      <c r="F272" s="27">
        <f t="shared" si="17"/>
        <v>48.86102838851303</v>
      </c>
      <c r="G272" s="19">
        <f t="shared" si="18"/>
        <v>-0.013271716192227355</v>
      </c>
      <c r="H272" s="22">
        <f t="shared" si="19"/>
        <v>-0.7989392371759554</v>
      </c>
    </row>
    <row r="273" spans="1:8" ht="12.75">
      <c r="A273" s="15">
        <v>37146</v>
      </c>
      <c r="B273" s="5">
        <v>11.34435</v>
      </c>
      <c r="C273" s="5">
        <v>4.2351</v>
      </c>
      <c r="D273" s="23">
        <v>-3.234547327986882</v>
      </c>
      <c r="E273" s="26">
        <f t="shared" si="16"/>
        <v>-1.2165802272379327</v>
      </c>
      <c r="F273" s="27">
        <f t="shared" si="17"/>
        <v>48.479109447327154</v>
      </c>
      <c r="G273" s="19">
        <f t="shared" si="18"/>
        <v>-0.01481864259268309</v>
      </c>
      <c r="H273" s="22">
        <f t="shared" si="19"/>
        <v>-0.7883071178319591</v>
      </c>
    </row>
    <row r="274" spans="1:8" ht="12.75">
      <c r="A274" s="15">
        <v>37147</v>
      </c>
      <c r="B274" s="5">
        <v>11.40419</v>
      </c>
      <c r="C274" s="5">
        <v>3.8532</v>
      </c>
      <c r="D274" s="23">
        <v>-3.5949876516247454</v>
      </c>
      <c r="E274" s="26">
        <f t="shared" si="16"/>
        <v>-1.3426842400263022</v>
      </c>
      <c r="F274" s="27">
        <f t="shared" si="17"/>
        <v>48.09585175050716</v>
      </c>
      <c r="G274" s="19">
        <f t="shared" si="18"/>
        <v>-0.016355197629867115</v>
      </c>
      <c r="H274" s="22">
        <f t="shared" si="19"/>
        <v>-0.7778004713885772</v>
      </c>
    </row>
    <row r="275" spans="1:8" ht="12.75">
      <c r="A275" s="15">
        <v>37148</v>
      </c>
      <c r="B275" s="5">
        <v>11.464</v>
      </c>
      <c r="C275" s="5">
        <v>3.4701</v>
      </c>
      <c r="D275" s="23">
        <v>-3.957559845927905</v>
      </c>
      <c r="E275" s="26">
        <f t="shared" si="16"/>
        <v>-1.4678006306130968</v>
      </c>
      <c r="F275" s="27">
        <f t="shared" si="17"/>
        <v>47.71125684764988</v>
      </c>
      <c r="G275" s="19">
        <f t="shared" si="18"/>
        <v>-0.017879875309324906</v>
      </c>
      <c r="H275" s="22">
        <f t="shared" si="19"/>
        <v>-0.7674162463007534</v>
      </c>
    </row>
    <row r="276" spans="1:8" ht="12.75">
      <c r="A276" s="15">
        <v>37149</v>
      </c>
      <c r="B276" s="5">
        <v>11.5238</v>
      </c>
      <c r="C276" s="5">
        <v>3.0859</v>
      </c>
      <c r="D276" s="23">
        <v>-4.321893353118274</v>
      </c>
      <c r="E276" s="26">
        <f t="shared" si="16"/>
        <v>-1.5918090663754876</v>
      </c>
      <c r="F276" s="27">
        <f t="shared" si="17"/>
        <v>47.325426846095716</v>
      </c>
      <c r="G276" s="19">
        <f t="shared" si="18"/>
        <v>-0.019391219699664525</v>
      </c>
      <c r="H276" s="22">
        <f t="shared" si="19"/>
        <v>-0.7571541256177862</v>
      </c>
    </row>
    <row r="277" spans="1:8" ht="12.75">
      <c r="A277" s="15">
        <v>37150</v>
      </c>
      <c r="B277" s="5">
        <v>11.5836</v>
      </c>
      <c r="C277" s="5">
        <v>2.7007</v>
      </c>
      <c r="D277" s="23">
        <v>-4.687612763494733</v>
      </c>
      <c r="E277" s="26">
        <f t="shared" si="16"/>
        <v>-1.714591470842622</v>
      </c>
      <c r="F277" s="27">
        <f t="shared" si="17"/>
        <v>46.93846441491824</v>
      </c>
      <c r="G277" s="19">
        <f t="shared" si="18"/>
        <v>-0.020887800998000354</v>
      </c>
      <c r="H277" s="22">
        <f t="shared" si="19"/>
        <v>-0.7470137199319717</v>
      </c>
    </row>
    <row r="278" spans="1:8" ht="12.75">
      <c r="A278" s="15">
        <v>37151</v>
      </c>
      <c r="B278" s="5">
        <v>11.64338</v>
      </c>
      <c r="C278" s="5">
        <v>2.3146</v>
      </c>
      <c r="D278" s="23">
        <v>-5.0543382062488895</v>
      </c>
      <c r="E278" s="26">
        <f t="shared" si="16"/>
        <v>-1.8360320884604113</v>
      </c>
      <c r="F278" s="27">
        <f t="shared" si="17"/>
        <v>46.550472777818996</v>
      </c>
      <c r="G278" s="19">
        <f t="shared" si="18"/>
        <v>-0.022368216234823345</v>
      </c>
      <c r="H278" s="22">
        <f t="shared" si="19"/>
        <v>-0.736994574562266</v>
      </c>
    </row>
    <row r="279" spans="1:8" ht="12.75">
      <c r="A279" s="15">
        <v>37152</v>
      </c>
      <c r="B279" s="5">
        <v>11.70317</v>
      </c>
      <c r="C279" s="5">
        <v>1.9278</v>
      </c>
      <c r="D279" s="23">
        <v>-5.421685748642106</v>
      </c>
      <c r="E279" s="26">
        <f t="shared" si="16"/>
        <v>-1.9560209879145738</v>
      </c>
      <c r="F279" s="27">
        <f t="shared" si="17"/>
        <v>46.161655675414735</v>
      </c>
      <c r="G279" s="19">
        <f t="shared" si="18"/>
        <v>-0.023831131918146422</v>
      </c>
      <c r="H279" s="22">
        <f t="shared" si="19"/>
        <v>-0.7270987172633963</v>
      </c>
    </row>
    <row r="280" spans="1:8" ht="12.75">
      <c r="A280" s="15">
        <v>37153</v>
      </c>
      <c r="B280" s="5">
        <v>11.76296</v>
      </c>
      <c r="C280" s="5">
        <v>1.5403</v>
      </c>
      <c r="D280" s="23">
        <v>-5.789267803176134</v>
      </c>
      <c r="E280" s="26">
        <f t="shared" si="16"/>
        <v>-2.0744441646942096</v>
      </c>
      <c r="F280" s="27">
        <f t="shared" si="17"/>
        <v>45.772017431888735</v>
      </c>
      <c r="G280" s="19">
        <f t="shared" si="18"/>
        <v>-0.025275163309296213</v>
      </c>
      <c r="H280" s="22">
        <f t="shared" si="19"/>
        <v>-0.7173229714723741</v>
      </c>
    </row>
    <row r="281" spans="1:8" ht="12.75">
      <c r="A281" s="15">
        <v>37154</v>
      </c>
      <c r="B281" s="5">
        <v>11.82276</v>
      </c>
      <c r="C281" s="5">
        <v>1.1521</v>
      </c>
      <c r="D281" s="23">
        <v>-6.156693542385894</v>
      </c>
      <c r="E281" s="26">
        <f t="shared" si="16"/>
        <v>-2.19118937917628</v>
      </c>
      <c r="F281" s="27">
        <f t="shared" si="17"/>
        <v>45.38156290543464</v>
      </c>
      <c r="G281" s="19">
        <f t="shared" si="18"/>
        <v>-0.026698945525332838</v>
      </c>
      <c r="H281" s="22">
        <f t="shared" si="19"/>
        <v>-0.707664257399557</v>
      </c>
    </row>
    <row r="282" spans="1:8" ht="12.75">
      <c r="A282" s="15">
        <v>37155</v>
      </c>
      <c r="B282" s="5">
        <v>11.88258</v>
      </c>
      <c r="C282" s="5">
        <v>0.7636</v>
      </c>
      <c r="D282" s="23">
        <v>-6.523569320863559</v>
      </c>
      <c r="E282" s="26">
        <f t="shared" si="16"/>
        <v>-2.3061621480787173</v>
      </c>
      <c r="F282" s="27">
        <f t="shared" si="17"/>
        <v>44.990697316345475</v>
      </c>
      <c r="G282" s="19">
        <f t="shared" si="18"/>
        <v>-0.028101328570558644</v>
      </c>
      <c r="H282" s="22">
        <f t="shared" si="19"/>
        <v>-0.6981293403567491</v>
      </c>
    </row>
    <row r="283" spans="1:8" ht="12.75">
      <c r="A283" s="15">
        <v>37156</v>
      </c>
      <c r="B283" s="5">
        <v>11.94241</v>
      </c>
      <c r="C283" s="5">
        <v>0.3746</v>
      </c>
      <c r="D283" s="23">
        <v>-6.889499104113151</v>
      </c>
      <c r="E283" s="26">
        <f t="shared" si="16"/>
        <v>-2.4192478072688988</v>
      </c>
      <c r="F283" s="27">
        <f t="shared" si="17"/>
        <v>44.599226585383896</v>
      </c>
      <c r="G283" s="19">
        <f t="shared" si="18"/>
        <v>-0.029480914616420478</v>
      </c>
      <c r="H283" s="22">
        <f t="shared" si="19"/>
        <v>-0.6887101226195661</v>
      </c>
    </row>
    <row r="284" spans="1:8" ht="12.75">
      <c r="A284" s="15">
        <v>37157</v>
      </c>
      <c r="B284" s="5">
        <v>12.00226</v>
      </c>
      <c r="C284" s="5">
        <v>-0.0147</v>
      </c>
      <c r="D284" s="23">
        <v>-7.254084903806543</v>
      </c>
      <c r="E284" s="26">
        <f t="shared" si="16"/>
        <v>-2.5303495565081744</v>
      </c>
      <c r="F284" s="27">
        <f t="shared" si="17"/>
        <v>44.20735695798157</v>
      </c>
      <c r="G284" s="19">
        <f t="shared" si="18"/>
        <v>-0.030836522014504292</v>
      </c>
      <c r="H284" s="22">
        <f t="shared" si="19"/>
        <v>-0.6794083620367691</v>
      </c>
    </row>
    <row r="285" spans="1:8" ht="12.75">
      <c r="A285" s="15">
        <v>37158</v>
      </c>
      <c r="B285" s="5">
        <v>12.06215</v>
      </c>
      <c r="C285" s="5">
        <v>-0.4042</v>
      </c>
      <c r="D285" s="23">
        <v>-7.616927219011186</v>
      </c>
      <c r="E285" s="26">
        <f t="shared" si="16"/>
        <v>-2.639369514317775</v>
      </c>
      <c r="F285" s="27">
        <f t="shared" si="17"/>
        <v>43.815195160703254</v>
      </c>
      <c r="G285" s="19">
        <f t="shared" si="18"/>
        <v>-0.03216695424234214</v>
      </c>
      <c r="H285" s="22">
        <f t="shared" si="19"/>
        <v>-0.6702233200280416</v>
      </c>
    </row>
    <row r="286" spans="1:8" ht="12.75">
      <c r="A286" s="15">
        <v>37159</v>
      </c>
      <c r="B286" s="5">
        <v>12.12207</v>
      </c>
      <c r="C286" s="5">
        <v>-0.7937</v>
      </c>
      <c r="D286" s="23">
        <v>-7.9776254829319235</v>
      </c>
      <c r="E286" s="26">
        <f aca="true" t="shared" si="20" ref="E286:E349">DEGREES(ATAN2(-COS(RADIANS($C$3))*SIN(RADIANS(C286))+SIN(RADIANS($C$3))*COS(RADIANS(C286))*COS(RADIANS(15*D286/60)),COS(RADIANS(C286))*SIN(RADIANS(15*D286/60))))</f>
        <v>-2.746217169630846</v>
      </c>
      <c r="F286" s="27">
        <f aca="true" t="shared" si="21" ref="F286:F349">DEGREES(ASIN(SIN(RADIANS($C$3))*SIN(RADIANS(C286))+COS(RADIANS($C$3))*COS(RADIANS(C286))*COS(RADIANS(15*D286/60))))</f>
        <v>43.422948286324036</v>
      </c>
      <c r="G286" s="19">
        <f aca="true" t="shared" si="22" ref="G286:G349">$C$4*COS(RADIANS($C$3))*TAN(RADIANS(E286))</f>
        <v>-0.03347110305660365</v>
      </c>
      <c r="H286" s="22">
        <f aca="true" t="shared" si="23" ref="H286:H349">-$C$4*COS(RADIANS($C$3))*TAN(RADIANS(F286))/COS(RADIANS(E286))</f>
        <v>-0.6611565500292261</v>
      </c>
    </row>
    <row r="287" spans="1:8" ht="12.75">
      <c r="A287" s="15">
        <v>37160</v>
      </c>
      <c r="B287" s="5">
        <v>12.18203</v>
      </c>
      <c r="C287" s="5">
        <v>-1.1832</v>
      </c>
      <c r="D287" s="23">
        <v>-8.335778514708949</v>
      </c>
      <c r="E287" s="26">
        <f t="shared" si="20"/>
        <v>-2.8507959080447045</v>
      </c>
      <c r="F287" s="27">
        <f t="shared" si="21"/>
        <v>43.030623927742795</v>
      </c>
      <c r="G287" s="19">
        <f t="shared" si="22"/>
        <v>-0.03474778408083298</v>
      </c>
      <c r="H287" s="22">
        <f t="shared" si="23"/>
        <v>-0.6522049051945652</v>
      </c>
    </row>
    <row r="288" spans="1:8" ht="12.75">
      <c r="A288" s="15">
        <v>37161</v>
      </c>
      <c r="B288" s="5">
        <v>12.24204</v>
      </c>
      <c r="C288" s="5">
        <v>-1.5727</v>
      </c>
      <c r="D288" s="23">
        <v>-8.690984975782717</v>
      </c>
      <c r="E288" s="26">
        <f t="shared" si="20"/>
        <v>-2.9530113829787283</v>
      </c>
      <c r="F288" s="27">
        <f t="shared" si="21"/>
        <v>42.638230065375694</v>
      </c>
      <c r="G288" s="19">
        <f t="shared" si="22"/>
        <v>-0.035995838980339714</v>
      </c>
      <c r="H288" s="22">
        <f t="shared" si="23"/>
        <v>-0.6433653448935275</v>
      </c>
    </row>
    <row r="289" spans="1:8" ht="12.75">
      <c r="A289" s="15">
        <v>37162</v>
      </c>
      <c r="B289" s="5">
        <v>12.3021</v>
      </c>
      <c r="C289" s="5">
        <v>-1.9619</v>
      </c>
      <c r="D289" s="23">
        <v>-9.042843830337505</v>
      </c>
      <c r="E289" s="26">
        <f t="shared" si="20"/>
        <v>-3.052786680173971</v>
      </c>
      <c r="F289" s="27">
        <f t="shared" si="21"/>
        <v>42.24607483207351</v>
      </c>
      <c r="G289" s="19">
        <f t="shared" si="22"/>
        <v>-0.03721432072678329</v>
      </c>
      <c r="H289" s="22">
        <f t="shared" si="23"/>
        <v>-0.6346416117157114</v>
      </c>
    </row>
    <row r="290" spans="1:8" ht="12.75">
      <c r="A290" s="15">
        <v>37163</v>
      </c>
      <c r="B290" s="5">
        <v>12.36221</v>
      </c>
      <c r="C290" s="5">
        <v>-2.3509</v>
      </c>
      <c r="D290" s="23">
        <v>-9.3909548093137</v>
      </c>
      <c r="E290" s="26">
        <f t="shared" si="20"/>
        <v>-3.1500282844300433</v>
      </c>
      <c r="F290" s="27">
        <f t="shared" si="21"/>
        <v>41.85406693179851</v>
      </c>
      <c r="G290" s="19">
        <f t="shared" si="22"/>
        <v>-0.038402078097194106</v>
      </c>
      <c r="H290" s="22">
        <f t="shared" si="23"/>
        <v>-0.6260284220251137</v>
      </c>
    </row>
    <row r="291" spans="1:8" ht="12.75">
      <c r="A291" s="15">
        <v>37164</v>
      </c>
      <c r="B291" s="5">
        <v>12.42239</v>
      </c>
      <c r="C291" s="5">
        <v>-2.7394</v>
      </c>
      <c r="D291" s="23">
        <v>-9.734918877465075</v>
      </c>
      <c r="E291" s="26">
        <f t="shared" si="20"/>
        <v>-3.244665742997905</v>
      </c>
      <c r="F291" s="27">
        <f t="shared" si="21"/>
        <v>41.46251507306842</v>
      </c>
      <c r="G291" s="19">
        <f t="shared" si="22"/>
        <v>-0.03955824014246658</v>
      </c>
      <c r="H291" s="22">
        <f t="shared" si="23"/>
        <v>-0.617529399348897</v>
      </c>
    </row>
    <row r="292" spans="1:8" ht="12.75">
      <c r="A292" s="15">
        <v>37165</v>
      </c>
      <c r="B292" s="5">
        <v>12.48265</v>
      </c>
      <c r="C292" s="5">
        <v>-3.1275</v>
      </c>
      <c r="D292" s="23">
        <v>-10.074338702932852</v>
      </c>
      <c r="E292" s="26">
        <f t="shared" si="20"/>
        <v>-3.336611022263153</v>
      </c>
      <c r="F292" s="27">
        <f t="shared" si="21"/>
        <v>41.07132850814004</v>
      </c>
      <c r="G292" s="19">
        <f t="shared" si="22"/>
        <v>-0.0406817198415534</v>
      </c>
      <c r="H292" s="22">
        <f t="shared" si="23"/>
        <v>-0.609139366417677</v>
      </c>
    </row>
    <row r="293" spans="1:8" ht="12.75">
      <c r="A293" s="15">
        <v>37166</v>
      </c>
      <c r="B293" s="5">
        <v>12.54298</v>
      </c>
      <c r="C293" s="5">
        <v>-3.515</v>
      </c>
      <c r="D293" s="23">
        <v>-10.408819128787886</v>
      </c>
      <c r="E293" s="26">
        <f t="shared" si="20"/>
        <v>-3.4257947267563544</v>
      </c>
      <c r="F293" s="27">
        <f t="shared" si="21"/>
        <v>40.680716479474306</v>
      </c>
      <c r="G293" s="19">
        <f t="shared" si="22"/>
        <v>-0.041771656656514736</v>
      </c>
      <c r="H293" s="22">
        <f t="shared" si="23"/>
        <v>-0.6008597221068039</v>
      </c>
    </row>
    <row r="294" spans="1:8" ht="12.75">
      <c r="A294" s="15">
        <v>37167</v>
      </c>
      <c r="B294" s="5">
        <v>12.60339</v>
      </c>
      <c r="C294" s="5">
        <v>-3.9018</v>
      </c>
      <c r="D294" s="23">
        <v>-10.737967645979277</v>
      </c>
      <c r="E294" s="26">
        <f t="shared" si="20"/>
        <v>-3.5121453931156563</v>
      </c>
      <c r="F294" s="27">
        <f t="shared" si="21"/>
        <v>40.29078848466377</v>
      </c>
      <c r="G294" s="19">
        <f t="shared" si="22"/>
        <v>-0.042827163696791626</v>
      </c>
      <c r="H294" s="22">
        <f t="shared" si="23"/>
        <v>-0.5926896710649112</v>
      </c>
    </row>
    <row r="295" spans="1:8" ht="12.75">
      <c r="A295" s="15">
        <v>37168</v>
      </c>
      <c r="B295" s="5">
        <v>12.66389</v>
      </c>
      <c r="C295" s="5">
        <v>-4.2879</v>
      </c>
      <c r="D295" s="23">
        <v>-11.061394867130948</v>
      </c>
      <c r="E295" s="26">
        <f t="shared" si="20"/>
        <v>-3.5955889519719437</v>
      </c>
      <c r="F295" s="27">
        <f t="shared" si="21"/>
        <v>39.90155426404772</v>
      </c>
      <c r="G295" s="19">
        <f t="shared" si="22"/>
        <v>-0.04384732120182519</v>
      </c>
      <c r="H295" s="22">
        <f t="shared" si="23"/>
        <v>-0.5846263508198648</v>
      </c>
    </row>
    <row r="296" spans="1:8" ht="12.75">
      <c r="A296" s="15">
        <v>37169</v>
      </c>
      <c r="B296" s="5">
        <v>12.7245</v>
      </c>
      <c r="C296" s="5">
        <v>-4.6731</v>
      </c>
      <c r="D296" s="23">
        <v>-11.378715000598797</v>
      </c>
      <c r="E296" s="26">
        <f t="shared" si="20"/>
        <v>-3.676065720672741</v>
      </c>
      <c r="F296" s="27">
        <f t="shared" si="21"/>
        <v>39.5132234848923</v>
      </c>
      <c r="G296" s="19">
        <f t="shared" si="22"/>
        <v>-0.044831384408882964</v>
      </c>
      <c r="H296" s="22">
        <f t="shared" si="23"/>
        <v>-0.5766711053331616</v>
      </c>
    </row>
    <row r="297" spans="1:8" ht="12.75">
      <c r="A297" s="15">
        <v>37170</v>
      </c>
      <c r="B297" s="5">
        <v>12.78521</v>
      </c>
      <c r="C297" s="5">
        <v>-5.0574</v>
      </c>
      <c r="D297" s="23">
        <v>-11.689546324204393</v>
      </c>
      <c r="E297" s="26">
        <f t="shared" si="20"/>
        <v>-3.753507763844618</v>
      </c>
      <c r="F297" s="27">
        <f t="shared" si="21"/>
        <v>39.12580608130726</v>
      </c>
      <c r="G297" s="19">
        <f t="shared" si="22"/>
        <v>-0.04577850690050012</v>
      </c>
      <c r="H297" s="22">
        <f t="shared" si="23"/>
        <v>-0.5688211378311813</v>
      </c>
    </row>
    <row r="298" spans="1:8" ht="12.75">
      <c r="A298" s="15">
        <v>37171</v>
      </c>
      <c r="B298" s="5">
        <v>12.84602</v>
      </c>
      <c r="C298" s="5">
        <v>-5.4407</v>
      </c>
      <c r="D298" s="23">
        <v>-11.99351165804677</v>
      </c>
      <c r="E298" s="26">
        <f t="shared" si="20"/>
        <v>-3.8278559844986515</v>
      </c>
      <c r="F298" s="27">
        <f t="shared" si="21"/>
        <v>38.73941193286942</v>
      </c>
      <c r="G298" s="19">
        <f t="shared" si="22"/>
        <v>-0.0466879496977215</v>
      </c>
      <c r="H298" s="22">
        <f t="shared" si="23"/>
        <v>-0.5610757604959452</v>
      </c>
    </row>
    <row r="299" spans="1:8" ht="12.75">
      <c r="A299" s="15">
        <v>37172</v>
      </c>
      <c r="B299" s="5">
        <v>12.90696</v>
      </c>
      <c r="C299" s="5">
        <v>-5.8228</v>
      </c>
      <c r="D299" s="23">
        <v>-12.290238835787559</v>
      </c>
      <c r="E299" s="26">
        <f t="shared" si="20"/>
        <v>-3.8990606093744633</v>
      </c>
      <c r="F299" s="27">
        <f t="shared" si="21"/>
        <v>38.354250805573805</v>
      </c>
      <c r="G299" s="19">
        <f t="shared" si="22"/>
        <v>-0.047559087397771205</v>
      </c>
      <c r="H299" s="22">
        <f t="shared" si="23"/>
        <v>-0.553436284176816</v>
      </c>
    </row>
    <row r="300" spans="1:8" ht="12.75">
      <c r="A300" s="15">
        <v>37173</v>
      </c>
      <c r="B300" s="5">
        <v>12.96802</v>
      </c>
      <c r="C300" s="5">
        <v>-6.2037</v>
      </c>
      <c r="D300" s="23">
        <v>-12.579361173798965</v>
      </c>
      <c r="E300" s="26">
        <f t="shared" si="20"/>
        <v>-3.9670631160553214</v>
      </c>
      <c r="F300" s="27">
        <f t="shared" si="21"/>
        <v>37.97033264773163</v>
      </c>
      <c r="G300" s="19">
        <f t="shared" si="22"/>
        <v>-0.0483911872123985</v>
      </c>
      <c r="H300" s="22">
        <f t="shared" si="23"/>
        <v>-0.5459000183781869</v>
      </c>
    </row>
    <row r="301" spans="1:8" ht="12.75">
      <c r="A301" s="15">
        <v>37174</v>
      </c>
      <c r="B301" s="5">
        <v>13.0292</v>
      </c>
      <c r="C301" s="5">
        <v>-6.5833</v>
      </c>
      <c r="D301" s="23">
        <v>-12.860517937547927</v>
      </c>
      <c r="E301" s="26">
        <f t="shared" si="20"/>
        <v>-4.031814168686078</v>
      </c>
      <c r="F301" s="27">
        <f t="shared" si="21"/>
        <v>37.587767228375505</v>
      </c>
      <c r="G301" s="19">
        <f t="shared" si="22"/>
        <v>-0.049183628509537995</v>
      </c>
      <c r="H301" s="22">
        <f t="shared" si="23"/>
        <v>-0.5384663171849017</v>
      </c>
    </row>
    <row r="302" spans="1:8" ht="12.75">
      <c r="A302" s="15">
        <v>37175</v>
      </c>
      <c r="B302" s="5">
        <v>13.09052</v>
      </c>
      <c r="C302" s="5">
        <v>-6.9614</v>
      </c>
      <c r="D302" s="23">
        <v>-13.13335480460464</v>
      </c>
      <c r="E302" s="26">
        <f t="shared" si="20"/>
        <v>-4.093274019597539</v>
      </c>
      <c r="F302" s="27">
        <f t="shared" si="21"/>
        <v>37.20676407951179</v>
      </c>
      <c r="G302" s="19">
        <f t="shared" si="22"/>
        <v>-0.04993590793010652</v>
      </c>
      <c r="H302" s="22">
        <f t="shared" si="23"/>
        <v>-0.5311364773299881</v>
      </c>
    </row>
    <row r="303" spans="1:8" ht="12.75">
      <c r="A303" s="15">
        <v>37176</v>
      </c>
      <c r="B303" s="5">
        <v>13.15198</v>
      </c>
      <c r="C303" s="5">
        <v>-7.3381</v>
      </c>
      <c r="D303" s="23">
        <v>-13.397524323627254</v>
      </c>
      <c r="E303" s="26">
        <f t="shared" si="20"/>
        <v>-4.151387381552996</v>
      </c>
      <c r="F303" s="27">
        <f t="shared" si="21"/>
        <v>36.82723295954116</v>
      </c>
      <c r="G303" s="19">
        <f t="shared" si="22"/>
        <v>-0.050647331948002444</v>
      </c>
      <c r="H303" s="22">
        <f t="shared" si="23"/>
        <v>-0.5239060141369097</v>
      </c>
    </row>
    <row r="304" spans="1:8" ht="12.75">
      <c r="A304" s="15">
        <v>37177</v>
      </c>
      <c r="B304" s="5">
        <v>13.21358</v>
      </c>
      <c r="C304" s="5">
        <v>-7.7131</v>
      </c>
      <c r="D304" s="23">
        <v>-13.652686368708117</v>
      </c>
      <c r="E304" s="26">
        <f t="shared" si="20"/>
        <v>-4.206127464141614</v>
      </c>
      <c r="F304" s="27">
        <f t="shared" si="21"/>
        <v>36.44948293934815</v>
      </c>
      <c r="G304" s="19">
        <f t="shared" si="22"/>
        <v>-0.05131755605024956</v>
      </c>
      <c r="H304" s="22">
        <f t="shared" si="23"/>
        <v>-0.5167781684303002</v>
      </c>
    </row>
    <row r="305" spans="1:8" ht="12.75">
      <c r="A305" s="15">
        <v>37178</v>
      </c>
      <c r="B305" s="5">
        <v>13.27533</v>
      </c>
      <c r="C305" s="5">
        <v>-8.0863</v>
      </c>
      <c r="D305" s="23">
        <v>-13.89850858843229</v>
      </c>
      <c r="E305" s="26">
        <f t="shared" si="20"/>
        <v>-4.2574582932960965</v>
      </c>
      <c r="F305" s="27">
        <f t="shared" si="21"/>
        <v>36.07362311525544</v>
      </c>
      <c r="G305" s="19">
        <f t="shared" si="22"/>
        <v>-0.051946123642120264</v>
      </c>
      <c r="H305" s="22">
        <f t="shared" si="23"/>
        <v>-0.5097523111258138</v>
      </c>
    </row>
    <row r="306" spans="1:8" ht="12.75">
      <c r="A306" s="15">
        <v>37179</v>
      </c>
      <c r="B306" s="5">
        <v>13.33724</v>
      </c>
      <c r="C306" s="5">
        <v>-8.4577</v>
      </c>
      <c r="D306" s="23">
        <v>-14.13466684901214</v>
      </c>
      <c r="E306" s="26">
        <f t="shared" si="20"/>
        <v>-4.305340657410578</v>
      </c>
      <c r="F306" s="27">
        <f t="shared" si="21"/>
        <v>35.69966247057215</v>
      </c>
      <c r="G306" s="19">
        <f t="shared" si="22"/>
        <v>-0.05253253889657346</v>
      </c>
      <c r="H306" s="22">
        <f t="shared" si="23"/>
        <v>-0.5028259824172008</v>
      </c>
    </row>
    <row r="307" spans="1:8" ht="12.75">
      <c r="A307" s="15">
        <v>37180</v>
      </c>
      <c r="B307" s="5">
        <v>13.39929</v>
      </c>
      <c r="C307" s="5">
        <v>-8.8271</v>
      </c>
      <c r="D307" s="23">
        <v>-14.360845670861401</v>
      </c>
      <c r="E307" s="26">
        <f t="shared" si="20"/>
        <v>-4.349751585468303</v>
      </c>
      <c r="F307" s="27">
        <f t="shared" si="21"/>
        <v>35.327809427110644</v>
      </c>
      <c r="G307" s="19">
        <f t="shared" si="22"/>
        <v>-0.0530765054225162</v>
      </c>
      <c r="H307" s="22">
        <f t="shared" si="23"/>
        <v>-0.49600048724541584</v>
      </c>
    </row>
    <row r="308" spans="1:8" ht="12.75">
      <c r="A308" s="15">
        <v>37181</v>
      </c>
      <c r="B308" s="5">
        <v>13.46151</v>
      </c>
      <c r="C308" s="5">
        <v>-9.1945</v>
      </c>
      <c r="D308" s="23">
        <v>-14.576738657964134</v>
      </c>
      <c r="E308" s="26">
        <f t="shared" si="20"/>
        <v>-4.390658363681048</v>
      </c>
      <c r="F308" s="27">
        <f t="shared" si="21"/>
        <v>34.958072366610345</v>
      </c>
      <c r="G308" s="19">
        <f t="shared" si="22"/>
        <v>-0.053577608165004065</v>
      </c>
      <c r="H308" s="22">
        <f t="shared" si="23"/>
        <v>-0.4892734453531996</v>
      </c>
    </row>
    <row r="309" spans="1:8" ht="12.75">
      <c r="A309" s="15">
        <v>37182</v>
      </c>
      <c r="B309" s="5">
        <v>13.5239</v>
      </c>
      <c r="C309" s="5">
        <v>-9.5596</v>
      </c>
      <c r="D309" s="23">
        <v>-14.78204891940335</v>
      </c>
      <c r="E309" s="26">
        <f t="shared" si="20"/>
        <v>-4.428051328679618</v>
      </c>
      <c r="F309" s="27">
        <f t="shared" si="21"/>
        <v>34.59075888228701</v>
      </c>
      <c r="G309" s="19">
        <f t="shared" si="22"/>
        <v>-0.05403571520341315</v>
      </c>
      <c r="H309" s="22">
        <f t="shared" si="23"/>
        <v>-0.4826479773463371</v>
      </c>
    </row>
    <row r="310" spans="1:8" ht="12.75">
      <c r="A310" s="15">
        <v>37183</v>
      </c>
      <c r="B310" s="5">
        <v>13.58645</v>
      </c>
      <c r="C310" s="5">
        <v>-9.9225</v>
      </c>
      <c r="D310" s="23">
        <v>-14.976489482410166</v>
      </c>
      <c r="E310" s="26">
        <f t="shared" si="20"/>
        <v>-4.461897681564269</v>
      </c>
      <c r="F310" s="27">
        <f t="shared" si="21"/>
        <v>34.225776770943455</v>
      </c>
      <c r="G310" s="19">
        <f t="shared" si="22"/>
        <v>-0.05445041206032332</v>
      </c>
      <c r="H310" s="22">
        <f t="shared" si="23"/>
        <v>-0.4761199471345061</v>
      </c>
    </row>
    <row r="311" spans="1:8" ht="12.75">
      <c r="A311" s="15">
        <v>37184</v>
      </c>
      <c r="B311" s="5">
        <v>13.64917</v>
      </c>
      <c r="C311" s="5">
        <v>-10.2829</v>
      </c>
      <c r="D311" s="23">
        <v>-15.159783696301334</v>
      </c>
      <c r="E311" s="26">
        <f t="shared" si="20"/>
        <v>-4.49219441497765</v>
      </c>
      <c r="F311" s="27">
        <f t="shared" si="21"/>
        <v>33.86343282120374</v>
      </c>
      <c r="G311" s="19">
        <f t="shared" si="22"/>
        <v>-0.0548216502106511</v>
      </c>
      <c r="H311" s="22">
        <f t="shared" si="23"/>
        <v>-0.46969246082675287</v>
      </c>
    </row>
    <row r="312" spans="1:8" ht="12.75">
      <c r="A312" s="15">
        <v>37185</v>
      </c>
      <c r="B312" s="5">
        <v>13.71207</v>
      </c>
      <c r="C312" s="5">
        <v>-10.6408</v>
      </c>
      <c r="D312" s="23">
        <v>-15.331665626674466</v>
      </c>
      <c r="E312" s="26">
        <f t="shared" si="20"/>
        <v>-4.518921819878167</v>
      </c>
      <c r="F312" s="27">
        <f t="shared" si="21"/>
        <v>33.503733833904</v>
      </c>
      <c r="G312" s="19">
        <f t="shared" si="22"/>
        <v>-0.05514917753470531</v>
      </c>
      <c r="H312" s="22">
        <f t="shared" si="23"/>
        <v>-0.4633632535294316</v>
      </c>
    </row>
    <row r="313" spans="1:8" ht="12.75">
      <c r="A313" s="15">
        <v>37186</v>
      </c>
      <c r="B313" s="5">
        <v>13.77514</v>
      </c>
      <c r="C313" s="5">
        <v>-10.9961</v>
      </c>
      <c r="D313" s="23">
        <v>-15.491880439237766</v>
      </c>
      <c r="E313" s="26">
        <f t="shared" si="20"/>
        <v>-4.54207004777925</v>
      </c>
      <c r="F313" s="27">
        <f t="shared" si="21"/>
        <v>33.14678599599774</v>
      </c>
      <c r="G313" s="19">
        <f t="shared" si="22"/>
        <v>-0.05543286383562096</v>
      </c>
      <c r="H313" s="22">
        <f t="shared" si="23"/>
        <v>-0.4571318897143025</v>
      </c>
    </row>
    <row r="314" spans="1:8" ht="12.75">
      <c r="A314" s="15">
        <v>37187</v>
      </c>
      <c r="B314" s="5">
        <v>13.8384</v>
      </c>
      <c r="C314" s="5">
        <v>-11.3486</v>
      </c>
      <c r="D314" s="23">
        <v>-15.64018477265511</v>
      </c>
      <c r="E314" s="26">
        <f t="shared" si="20"/>
        <v>-4.5616391877501306</v>
      </c>
      <c r="F314" s="27">
        <f t="shared" si="21"/>
        <v>32.792794845431175</v>
      </c>
      <c r="G314" s="19">
        <f t="shared" si="22"/>
        <v>-0.055672701877597985</v>
      </c>
      <c r="H314" s="22">
        <f t="shared" si="23"/>
        <v>-0.45099968956030717</v>
      </c>
    </row>
    <row r="315" spans="1:8" ht="12.75">
      <c r="A315" s="15">
        <v>37188</v>
      </c>
      <c r="B315" s="5">
        <v>13.90185</v>
      </c>
      <c r="C315" s="5">
        <v>-11.6982</v>
      </c>
      <c r="D315" s="23">
        <v>-15.776347099802313</v>
      </c>
      <c r="E315" s="26">
        <f t="shared" si="20"/>
        <v>-4.57762579332064</v>
      </c>
      <c r="F315" s="27">
        <f t="shared" si="21"/>
        <v>32.441865564883</v>
      </c>
      <c r="G315" s="19">
        <f t="shared" si="22"/>
        <v>-0.0558686423212922</v>
      </c>
      <c r="H315" s="22">
        <f t="shared" si="23"/>
        <v>-0.4449662277829294</v>
      </c>
    </row>
    <row r="316" spans="1:8" ht="12.75">
      <c r="A316" s="15">
        <v>37189</v>
      </c>
      <c r="B316" s="5">
        <v>13.96548</v>
      </c>
      <c r="C316" s="5">
        <v>-12.0448</v>
      </c>
      <c r="D316" s="23">
        <v>-15.900148076821848</v>
      </c>
      <c r="E316" s="26">
        <f t="shared" si="20"/>
        <v>-4.590029546369238</v>
      </c>
      <c r="F316" s="27">
        <f t="shared" si="21"/>
        <v>32.09410280701428</v>
      </c>
      <c r="G316" s="19">
        <f t="shared" si="22"/>
        <v>-0.05602067542562938</v>
      </c>
      <c r="H316" s="22">
        <f t="shared" si="23"/>
        <v>-0.4390311068317961</v>
      </c>
    </row>
    <row r="317" spans="1:8" ht="12.75">
      <c r="A317" s="15">
        <v>37190</v>
      </c>
      <c r="B317" s="5">
        <v>14.02931</v>
      </c>
      <c r="C317" s="5">
        <v>-12.3884</v>
      </c>
      <c r="D317" s="23">
        <v>-16.011380879398978</v>
      </c>
      <c r="E317" s="26">
        <f t="shared" si="20"/>
        <v>-4.598846492667997</v>
      </c>
      <c r="F317" s="27">
        <f t="shared" si="21"/>
        <v>31.749510840282102</v>
      </c>
      <c r="G317" s="19">
        <f t="shared" si="22"/>
        <v>-0.056128748164547014</v>
      </c>
      <c r="H317" s="22">
        <f t="shared" si="23"/>
        <v>-0.4331922657646397</v>
      </c>
    </row>
    <row r="318" spans="1:8" ht="12.75">
      <c r="A318" s="15">
        <v>37191</v>
      </c>
      <c r="B318" s="5">
        <v>14.09333</v>
      </c>
      <c r="C318" s="5">
        <v>-12.7287</v>
      </c>
      <c r="D318" s="23">
        <v>-16.109851525671402</v>
      </c>
      <c r="E318" s="26">
        <f t="shared" si="20"/>
        <v>-4.60409596371473</v>
      </c>
      <c r="F318" s="27">
        <f t="shared" si="21"/>
        <v>31.40839287664628</v>
      </c>
      <c r="G318" s="19">
        <f t="shared" si="22"/>
        <v>-0.056193094242580836</v>
      </c>
      <c r="H318" s="22">
        <f t="shared" si="23"/>
        <v>-0.4274527563986609</v>
      </c>
    </row>
    <row r="319" spans="1:8" ht="12.75">
      <c r="A319" s="15">
        <v>37192</v>
      </c>
      <c r="B319" s="5">
        <v>14.15756</v>
      </c>
      <c r="C319" s="5">
        <v>-13.0657</v>
      </c>
      <c r="D319" s="23">
        <v>-16.1953791852019</v>
      </c>
      <c r="E319" s="26">
        <f t="shared" si="20"/>
        <v>-4.605780105743904</v>
      </c>
      <c r="F319" s="27">
        <f t="shared" si="21"/>
        <v>31.070752039863823</v>
      </c>
      <c r="G319" s="19">
        <f t="shared" si="22"/>
        <v>-0.056213738034930995</v>
      </c>
      <c r="H319" s="22">
        <f t="shared" si="23"/>
        <v>-0.42181055975562787</v>
      </c>
    </row>
    <row r="320" spans="1:8" ht="12.75">
      <c r="A320" s="15">
        <v>37193</v>
      </c>
      <c r="B320" s="5">
        <v>14.22199</v>
      </c>
      <c r="C320" s="5">
        <v>-13.3993</v>
      </c>
      <c r="D320" s="23">
        <v>-16.267796473471</v>
      </c>
      <c r="E320" s="26">
        <f t="shared" si="20"/>
        <v>-4.603910803085338</v>
      </c>
      <c r="F320" s="27">
        <f t="shared" si="21"/>
        <v>30.736690699609227</v>
      </c>
      <c r="G320" s="19">
        <f t="shared" si="22"/>
        <v>-0.05619082459579656</v>
      </c>
      <c r="H320" s="22">
        <f t="shared" si="23"/>
        <v>-0.41626538762839344</v>
      </c>
    </row>
    <row r="321" spans="1:8" ht="12.75">
      <c r="A321" s="15">
        <v>37194</v>
      </c>
      <c r="B321" s="5">
        <v>14.28663</v>
      </c>
      <c r="C321" s="5">
        <v>-13.7293</v>
      </c>
      <c r="D321" s="23">
        <v>-16.326949731334885</v>
      </c>
      <c r="E321" s="26">
        <f t="shared" si="20"/>
        <v>-4.598509576166482</v>
      </c>
      <c r="F321" s="27">
        <f t="shared" si="21"/>
        <v>30.406410458861508</v>
      </c>
      <c r="G321" s="19">
        <f t="shared" si="22"/>
        <v>-0.05612461839885844</v>
      </c>
      <c r="H321" s="22">
        <f t="shared" si="23"/>
        <v>-0.4108186223568841</v>
      </c>
    </row>
    <row r="322" spans="1:8" ht="12.75">
      <c r="A322" s="15">
        <v>37195</v>
      </c>
      <c r="B322" s="5">
        <v>14.35149</v>
      </c>
      <c r="C322" s="5">
        <v>-14.0557</v>
      </c>
      <c r="D322" s="23">
        <v>-16.372699288942005</v>
      </c>
      <c r="E322" s="26">
        <f t="shared" si="20"/>
        <v>-4.589587455776386</v>
      </c>
      <c r="F322" s="27">
        <f t="shared" si="21"/>
        <v>30.079912644625217</v>
      </c>
      <c r="G322" s="19">
        <f t="shared" si="22"/>
        <v>-0.05601525661968863</v>
      </c>
      <c r="H322" s="22">
        <f t="shared" si="23"/>
        <v>-0.40546836358277016</v>
      </c>
    </row>
    <row r="323" spans="1:8" ht="12.75">
      <c r="A323" s="15">
        <v>37196</v>
      </c>
      <c r="B323" s="5">
        <v>14.41656</v>
      </c>
      <c r="C323" s="5">
        <v>-14.3784</v>
      </c>
      <c r="D323" s="23">
        <v>-16.404919713586125</v>
      </c>
      <c r="E323" s="26">
        <f t="shared" si="20"/>
        <v>-4.577165059850385</v>
      </c>
      <c r="F323" s="27">
        <f t="shared" si="21"/>
        <v>29.757297804849596</v>
      </c>
      <c r="G323" s="19">
        <f t="shared" si="22"/>
        <v>-0.055862995201491385</v>
      </c>
      <c r="H323" s="22">
        <f t="shared" si="23"/>
        <v>-0.40021440394552615</v>
      </c>
    </row>
    <row r="324" spans="1:8" ht="12.75">
      <c r="A324" s="15">
        <v>37197</v>
      </c>
      <c r="B324" s="5">
        <v>14.48185</v>
      </c>
      <c r="C324" s="5">
        <v>-14.6972</v>
      </c>
      <c r="D324" s="23">
        <v>-16.42350004101663</v>
      </c>
      <c r="E324" s="26">
        <f t="shared" si="20"/>
        <v>-4.561272417615006</v>
      </c>
      <c r="F324" s="27">
        <f t="shared" si="21"/>
        <v>29.438765706389574</v>
      </c>
      <c r="G324" s="19">
        <f t="shared" si="22"/>
        <v>-0.055668206647868666</v>
      </c>
      <c r="H324" s="22">
        <f t="shared" si="23"/>
        <v>-0.39505817406956323</v>
      </c>
    </row>
    <row r="325" spans="1:8" ht="12.75">
      <c r="A325" s="15">
        <v>37198</v>
      </c>
      <c r="B325" s="5">
        <v>14.54737</v>
      </c>
      <c r="C325" s="5">
        <v>-15.012</v>
      </c>
      <c r="D325" s="23">
        <v>-16.4283439897342</v>
      </c>
      <c r="E325" s="26">
        <f t="shared" si="20"/>
        <v>-4.541935628879515</v>
      </c>
      <c r="F325" s="27">
        <f t="shared" si="21"/>
        <v>29.124415666552505</v>
      </c>
      <c r="G325" s="19">
        <f t="shared" si="22"/>
        <v>-0.05543121645184315</v>
      </c>
      <c r="H325" s="22">
        <f t="shared" si="23"/>
        <v>-0.3899994887183413</v>
      </c>
    </row>
    <row r="326" spans="1:8" ht="12.75">
      <c r="A326" s="15">
        <v>37199</v>
      </c>
      <c r="B326" s="5">
        <v>14.61312</v>
      </c>
      <c r="C326" s="5">
        <v>-15.3228</v>
      </c>
      <c r="D326" s="23">
        <v>-16.419370157816576</v>
      </c>
      <c r="E326" s="26">
        <f t="shared" si="20"/>
        <v>-4.5191769826118</v>
      </c>
      <c r="F326" s="27">
        <f t="shared" si="21"/>
        <v>28.814246551473662</v>
      </c>
      <c r="G326" s="19">
        <f t="shared" si="22"/>
        <v>-0.0551523045076442</v>
      </c>
      <c r="H326" s="22">
        <f t="shared" si="23"/>
        <v>-0.38503659801247503</v>
      </c>
    </row>
    <row r="327" spans="1:8" ht="12.75">
      <c r="A327" s="15">
        <v>37200</v>
      </c>
      <c r="B327" s="5">
        <v>14.6791</v>
      </c>
      <c r="C327" s="5">
        <v>-15.6294</v>
      </c>
      <c r="D327" s="23">
        <v>-16.39651220186502</v>
      </c>
      <c r="E327" s="26">
        <f t="shared" si="20"/>
        <v>-4.493034514554382</v>
      </c>
      <c r="F327" s="27">
        <f t="shared" si="21"/>
        <v>28.508456289474744</v>
      </c>
      <c r="G327" s="19">
        <f t="shared" si="22"/>
        <v>-0.0548319447297109</v>
      </c>
      <c r="H327" s="22">
        <f t="shared" si="23"/>
        <v>-0.380170982489105</v>
      </c>
    </row>
    <row r="328" spans="1:8" ht="12.75">
      <c r="A328" s="15">
        <v>37201</v>
      </c>
      <c r="B328" s="5">
        <v>14.74532</v>
      </c>
      <c r="C328" s="5">
        <v>-15.9318</v>
      </c>
      <c r="D328" s="23">
        <v>-16.359718997635433</v>
      </c>
      <c r="E328" s="26">
        <f t="shared" si="20"/>
        <v>-4.463535847466644</v>
      </c>
      <c r="F328" s="27">
        <f t="shared" si="21"/>
        <v>28.20704252972254</v>
      </c>
      <c r="G328" s="19">
        <f t="shared" si="22"/>
        <v>-0.054470484385549425</v>
      </c>
      <c r="H328" s="22">
        <f t="shared" si="23"/>
        <v>-0.3754009641209309</v>
      </c>
    </row>
    <row r="329" spans="1:8" ht="12.75">
      <c r="A329" s="15">
        <v>37202</v>
      </c>
      <c r="B329" s="5">
        <v>14.81177</v>
      </c>
      <c r="C329" s="5">
        <v>-16.2297</v>
      </c>
      <c r="D329" s="23">
        <v>-16.308954782004292</v>
      </c>
      <c r="E329" s="26">
        <f t="shared" si="20"/>
        <v>-4.430730407929548</v>
      </c>
      <c r="F329" s="27">
        <f t="shared" si="21"/>
        <v>27.910301845861717</v>
      </c>
      <c r="G329" s="19">
        <f t="shared" si="22"/>
        <v>-0.05406853879357314</v>
      </c>
      <c r="H329" s="22">
        <f t="shared" si="23"/>
        <v>-0.37072962176004426</v>
      </c>
    </row>
    <row r="330" spans="1:8" ht="12.75">
      <c r="A330" s="15">
        <v>37203</v>
      </c>
      <c r="B330" s="5">
        <v>14.87846</v>
      </c>
      <c r="C330" s="5">
        <v>-16.5232</v>
      </c>
      <c r="D330" s="23">
        <v>-16.24419927588991</v>
      </c>
      <c r="E330" s="26">
        <f t="shared" si="20"/>
        <v>-4.394644458023366</v>
      </c>
      <c r="F330" s="27">
        <f t="shared" si="21"/>
        <v>27.618130865396246</v>
      </c>
      <c r="G330" s="19">
        <f t="shared" si="22"/>
        <v>-0.05362644023455602</v>
      </c>
      <c r="H330" s="22">
        <f t="shared" si="23"/>
        <v>-0.3661537652089208</v>
      </c>
    </row>
    <row r="331" spans="1:8" ht="12.75">
      <c r="A331" s="15">
        <v>37204</v>
      </c>
      <c r="B331" s="5">
        <v>14.94538</v>
      </c>
      <c r="C331" s="5">
        <v>-16.8121</v>
      </c>
      <c r="D331" s="23">
        <v>-16.165447787804563</v>
      </c>
      <c r="E331" s="26">
        <f t="shared" si="20"/>
        <v>-4.35532583155333</v>
      </c>
      <c r="F331" s="27">
        <f t="shared" si="21"/>
        <v>27.33072516759677</v>
      </c>
      <c r="G331" s="19">
        <f t="shared" si="22"/>
        <v>-0.053144786001783066</v>
      </c>
      <c r="H331" s="22">
        <f t="shared" si="23"/>
        <v>-0.3616749428914193</v>
      </c>
    </row>
    <row r="332" spans="1:8" ht="12.75">
      <c r="A332" s="15">
        <v>37205</v>
      </c>
      <c r="B332" s="5">
        <v>15.01255</v>
      </c>
      <c r="C332" s="5">
        <v>-17.0962</v>
      </c>
      <c r="D332" s="23">
        <v>-16.0727112977375</v>
      </c>
      <c r="E332" s="26">
        <f t="shared" si="20"/>
        <v>-4.312824449315461</v>
      </c>
      <c r="F332" s="27">
        <f t="shared" si="21"/>
        <v>27.048279784530838</v>
      </c>
      <c r="G332" s="19">
        <f t="shared" si="22"/>
        <v>-0.052624199533789606</v>
      </c>
      <c r="H332" s="22">
        <f t="shared" si="23"/>
        <v>-0.35729469598741825</v>
      </c>
    </row>
    <row r="333" spans="1:8" ht="12.75">
      <c r="A333" s="15">
        <v>37206</v>
      </c>
      <c r="B333" s="5">
        <v>15.07996</v>
      </c>
      <c r="C333" s="5">
        <v>-17.3755</v>
      </c>
      <c r="D333" s="23">
        <v>-15.966016521071339</v>
      </c>
      <c r="E333" s="26">
        <f t="shared" si="20"/>
        <v>-4.267180024808106</v>
      </c>
      <c r="F333" s="27">
        <f t="shared" si="21"/>
        <v>26.770789516531398</v>
      </c>
      <c r="G333" s="19">
        <f t="shared" si="22"/>
        <v>-0.05206517974605469</v>
      </c>
      <c r="H333" s="22">
        <f t="shared" si="23"/>
        <v>-0.3530114957376735</v>
      </c>
    </row>
    <row r="334" spans="1:8" ht="12.75">
      <c r="A334" s="15">
        <v>37207</v>
      </c>
      <c r="B334" s="5">
        <v>15.1476</v>
      </c>
      <c r="C334" s="5">
        <v>-17.6498</v>
      </c>
      <c r="D334" s="23">
        <v>-15.845405952309068</v>
      </c>
      <c r="E334" s="26">
        <f t="shared" si="20"/>
        <v>-4.218446778222672</v>
      </c>
      <c r="F334" s="27">
        <f t="shared" si="21"/>
        <v>26.49844834339366</v>
      </c>
      <c r="G334" s="19">
        <f t="shared" si="22"/>
        <v>-0.051468403640408625</v>
      </c>
      <c r="H334" s="22">
        <f t="shared" si="23"/>
        <v>-0.34882692096014517</v>
      </c>
    </row>
    <row r="335" spans="1:8" ht="12.75">
      <c r="A335" s="15">
        <v>37208</v>
      </c>
      <c r="B335" s="5">
        <v>15.21549</v>
      </c>
      <c r="C335" s="5">
        <v>-17.9191</v>
      </c>
      <c r="D335" s="23">
        <v>-15.710937888364652</v>
      </c>
      <c r="E335" s="26">
        <f t="shared" si="20"/>
        <v>-4.166668857340331</v>
      </c>
      <c r="F335" s="27">
        <f t="shared" si="21"/>
        <v>26.231250042804337</v>
      </c>
      <c r="G335" s="19">
        <f t="shared" si="22"/>
        <v>-0.05083442517225326</v>
      </c>
      <c r="H335" s="22">
        <f t="shared" si="23"/>
        <v>-0.3447395115264436</v>
      </c>
    </row>
    <row r="336" spans="1:8" ht="12.75">
      <c r="A336" s="15">
        <v>37209</v>
      </c>
      <c r="B336" s="5">
        <v>15.28362</v>
      </c>
      <c r="C336" s="5">
        <v>-18.1832</v>
      </c>
      <c r="D336" s="23">
        <v>-15.56268643123979</v>
      </c>
      <c r="E336" s="26">
        <f t="shared" si="20"/>
        <v>-4.111904481538878</v>
      </c>
      <c r="F336" s="27">
        <f t="shared" si="21"/>
        <v>25.969387626994955</v>
      </c>
      <c r="G336" s="19">
        <f t="shared" si="22"/>
        <v>-0.0501639708046095</v>
      </c>
      <c r="H336" s="22">
        <f t="shared" si="23"/>
        <v>-0.34075088441017554</v>
      </c>
    </row>
    <row r="337" spans="1:8" ht="12.75">
      <c r="A337" s="15">
        <v>37210</v>
      </c>
      <c r="B337" s="5">
        <v>15.35198</v>
      </c>
      <c r="C337" s="5">
        <v>-18.4421</v>
      </c>
      <c r="D337" s="23">
        <v>-15.400741469920913</v>
      </c>
      <c r="E337" s="26">
        <f t="shared" si="20"/>
        <v>-4.0542019572299814</v>
      </c>
      <c r="F337" s="27">
        <f t="shared" si="21"/>
        <v>25.712853941377144</v>
      </c>
      <c r="G337" s="19">
        <f t="shared" si="22"/>
        <v>-0.0494576457288297</v>
      </c>
      <c r="H337" s="22">
        <f t="shared" si="23"/>
        <v>-0.3368596466746368</v>
      </c>
    </row>
    <row r="338" spans="1:8" ht="12.75">
      <c r="A338" s="15">
        <v>37211</v>
      </c>
      <c r="B338" s="5">
        <v>15.42058</v>
      </c>
      <c r="C338" s="5">
        <v>-18.6955</v>
      </c>
      <c r="D338" s="23">
        <v>-15.22520864136491</v>
      </c>
      <c r="E338" s="26">
        <f t="shared" si="20"/>
        <v>-3.9936288737725487</v>
      </c>
      <c r="F338" s="27">
        <f t="shared" si="21"/>
        <v>25.461940997654448</v>
      </c>
      <c r="G338" s="19">
        <f t="shared" si="22"/>
        <v>-0.048716291163362145</v>
      </c>
      <c r="H338" s="22">
        <f t="shared" si="23"/>
        <v>-0.3330689521317598</v>
      </c>
    </row>
    <row r="339" spans="1:8" ht="12.75">
      <c r="A339" s="15">
        <v>37212</v>
      </c>
      <c r="B339" s="5">
        <v>15.48942</v>
      </c>
      <c r="C339" s="5">
        <v>-18.9434</v>
      </c>
      <c r="D339" s="23">
        <v>-15.03620927047959</v>
      </c>
      <c r="E339" s="26">
        <f t="shared" si="20"/>
        <v>-3.93023712992759</v>
      </c>
      <c r="F339" s="27">
        <f t="shared" si="21"/>
        <v>25.216640824015418</v>
      </c>
      <c r="G339" s="19">
        <f t="shared" si="22"/>
        <v>-0.04794055614273524</v>
      </c>
      <c r="H339" s="22">
        <f t="shared" si="23"/>
        <v>-0.3293774552546848</v>
      </c>
    </row>
    <row r="340" spans="1:8" ht="12.75">
      <c r="A340" s="15">
        <v>37213</v>
      </c>
      <c r="B340" s="5">
        <v>15.55848</v>
      </c>
      <c r="C340" s="5">
        <v>-19.1857</v>
      </c>
      <c r="D340" s="23">
        <v>-14.833880289027352</v>
      </c>
      <c r="E340" s="26">
        <f t="shared" si="20"/>
        <v>-3.864086206144682</v>
      </c>
      <c r="F340" s="27">
        <f t="shared" si="21"/>
        <v>24.977044942303944</v>
      </c>
      <c r="G340" s="19">
        <f t="shared" si="22"/>
        <v>-0.04713118229502179</v>
      </c>
      <c r="H340" s="22">
        <f t="shared" si="23"/>
        <v>-0.32578534863565695</v>
      </c>
    </row>
    <row r="341" spans="1:8" ht="12.75">
      <c r="A341" s="15">
        <v>37214</v>
      </c>
      <c r="B341" s="5">
        <v>15.62778</v>
      </c>
      <c r="C341" s="5">
        <v>-19.4222</v>
      </c>
      <c r="D341" s="23">
        <v>-14.61837413341591</v>
      </c>
      <c r="E341" s="26">
        <f t="shared" si="20"/>
        <v>-3.7952426210055195</v>
      </c>
      <c r="F341" s="27">
        <f t="shared" si="21"/>
        <v>24.743344417048093</v>
      </c>
      <c r="G341" s="19">
        <f t="shared" si="22"/>
        <v>-0.046288997035607946</v>
      </c>
      <c r="H341" s="22">
        <f t="shared" si="23"/>
        <v>-0.32229433194888024</v>
      </c>
    </row>
    <row r="342" spans="1:8" ht="12.75">
      <c r="A342" s="15">
        <v>37215</v>
      </c>
      <c r="B342" s="5">
        <v>15.69729</v>
      </c>
      <c r="C342" s="5">
        <v>-19.6529</v>
      </c>
      <c r="D342" s="23">
        <v>-14.389858621388855</v>
      </c>
      <c r="E342" s="26">
        <f t="shared" si="20"/>
        <v>-3.7237634678750555</v>
      </c>
      <c r="F342" s="27">
        <f t="shared" si="21"/>
        <v>24.51553025513381</v>
      </c>
      <c r="G342" s="19">
        <f t="shared" si="22"/>
        <v>-0.04541471206160426</v>
      </c>
      <c r="H342" s="22">
        <f t="shared" si="23"/>
        <v>-0.3189031608621505</v>
      </c>
    </row>
    <row r="343" spans="1:8" ht="12.75">
      <c r="A343" s="15">
        <v>37216</v>
      </c>
      <c r="B343" s="5">
        <v>15.76703</v>
      </c>
      <c r="C343" s="5">
        <v>-19.8776</v>
      </c>
      <c r="D343" s="23">
        <v>-14.148516807627635</v>
      </c>
      <c r="E343" s="26">
        <f t="shared" si="20"/>
        <v>-3.6497180993686515</v>
      </c>
      <c r="F343" s="27">
        <f t="shared" si="21"/>
        <v>24.293792950353783</v>
      </c>
      <c r="G343" s="19">
        <f t="shared" si="22"/>
        <v>-0.04450918853051923</v>
      </c>
      <c r="H343" s="22">
        <f t="shared" si="23"/>
        <v>-0.3156135791819605</v>
      </c>
    </row>
    <row r="344" spans="1:8" ht="12.75">
      <c r="A344" s="15">
        <v>37217</v>
      </c>
      <c r="B344" s="5">
        <v>15.83699</v>
      </c>
      <c r="C344" s="5">
        <v>-20.0963</v>
      </c>
      <c r="D344" s="23">
        <v>-13.89454681835439</v>
      </c>
      <c r="E344" s="26">
        <f t="shared" si="20"/>
        <v>-3.5731666916503304</v>
      </c>
      <c r="F344" s="27">
        <f t="shared" si="21"/>
        <v>24.07812298813791</v>
      </c>
      <c r="G344" s="19">
        <f t="shared" si="22"/>
        <v>-0.04357317478193868</v>
      </c>
      <c r="H344" s="22">
        <f t="shared" si="23"/>
        <v>-0.3124244094838529</v>
      </c>
    </row>
    <row r="345" spans="1:8" ht="12.75">
      <c r="A345" s="15">
        <v>37218</v>
      </c>
      <c r="B345" s="5">
        <v>15.90716</v>
      </c>
      <c r="C345" s="5">
        <v>-20.3088</v>
      </c>
      <c r="D345" s="23">
        <v>-13.628161665018004</v>
      </c>
      <c r="E345" s="26">
        <f t="shared" si="20"/>
        <v>-3.49418110074672</v>
      </c>
      <c r="F345" s="27">
        <f t="shared" si="21"/>
        <v>23.8687104248126</v>
      </c>
      <c r="G345" s="19">
        <f t="shared" si="22"/>
        <v>-0.04260756131107689</v>
      </c>
      <c r="H345" s="22">
        <f t="shared" si="23"/>
        <v>-0.3093374410293936</v>
      </c>
    </row>
    <row r="346" spans="1:8" ht="12.75">
      <c r="A346" s="15">
        <v>37219</v>
      </c>
      <c r="B346" s="5">
        <v>15.97754</v>
      </c>
      <c r="C346" s="5">
        <v>-20.5151</v>
      </c>
      <c r="D346" s="23">
        <v>-13.349589037208533</v>
      </c>
      <c r="E346" s="26">
        <f t="shared" si="20"/>
        <v>-3.4128242808238465</v>
      </c>
      <c r="F346" s="27">
        <f t="shared" si="21"/>
        <v>23.66554535983396</v>
      </c>
      <c r="G346" s="19">
        <f t="shared" si="22"/>
        <v>-0.04161312902960144</v>
      </c>
      <c r="H346" s="22">
        <f t="shared" si="23"/>
        <v>-0.306351563035447</v>
      </c>
    </row>
    <row r="347" spans="1:8" ht="12.75">
      <c r="A347" s="15">
        <v>37220</v>
      </c>
      <c r="B347" s="5">
        <v>16.04813</v>
      </c>
      <c r="C347" s="5">
        <v>-20.715</v>
      </c>
      <c r="D347" s="23">
        <v>-13.059071074968797</v>
      </c>
      <c r="E347" s="26">
        <f t="shared" si="20"/>
        <v>-3.3291702603427775</v>
      </c>
      <c r="F347" s="27">
        <f t="shared" si="21"/>
        <v>23.46881755072598</v>
      </c>
      <c r="G347" s="19">
        <f t="shared" si="22"/>
        <v>-0.04059079340459021</v>
      </c>
      <c r="H347" s="22">
        <f t="shared" si="23"/>
        <v>-0.3034686117881762</v>
      </c>
    </row>
    <row r="348" spans="1:8" ht="12.75">
      <c r="A348" s="15">
        <v>37221</v>
      </c>
      <c r="B348" s="5">
        <v>16.11893</v>
      </c>
      <c r="C348" s="5">
        <v>-20.9085</v>
      </c>
      <c r="D348" s="23">
        <v>-12.75686412070173</v>
      </c>
      <c r="E348" s="26">
        <f t="shared" si="20"/>
        <v>-3.2432844665100617</v>
      </c>
      <c r="F348" s="27">
        <f t="shared" si="21"/>
        <v>23.278516850973915</v>
      </c>
      <c r="G348" s="19">
        <f t="shared" si="22"/>
        <v>-0.03954136389307536</v>
      </c>
      <c r="H348" s="22">
        <f t="shared" si="23"/>
        <v>-0.30068754319194924</v>
      </c>
    </row>
    <row r="349" spans="1:8" ht="12.75">
      <c r="A349" s="15">
        <v>37222</v>
      </c>
      <c r="B349" s="5">
        <v>16.18993</v>
      </c>
      <c r="C349" s="5">
        <v>-21.0954</v>
      </c>
      <c r="D349" s="23">
        <v>-12.443238450916418</v>
      </c>
      <c r="E349" s="26">
        <f t="shared" si="20"/>
        <v>-3.1552427714616336</v>
      </c>
      <c r="F349" s="27">
        <f t="shared" si="21"/>
        <v>23.094832861181583</v>
      </c>
      <c r="G349" s="19">
        <f t="shared" si="22"/>
        <v>-0.03846577664515789</v>
      </c>
      <c r="H349" s="22">
        <f t="shared" si="23"/>
        <v>-0.29801024237524315</v>
      </c>
    </row>
    <row r="350" spans="1:8" ht="12.75">
      <c r="A350" s="15">
        <v>37223</v>
      </c>
      <c r="B350" s="5">
        <v>16.26113</v>
      </c>
      <c r="C350" s="5">
        <v>-21.2757</v>
      </c>
      <c r="D350" s="23">
        <v>-12.118477988087115</v>
      </c>
      <c r="E350" s="26">
        <f aca="true" t="shared" si="24" ref="E350:E373">DEGREES(ATAN2(-COS(RADIANS($C$3))*SIN(RADIANS(C350))+SIN(RADIANS($C$3))*COS(RADIANS(C350))*COS(RADIANS(15*D350/60)),COS(RADIANS(C350))*SIN(RADIANS(15*D350/60))))</f>
        <v>-3.0651127728075855</v>
      </c>
      <c r="F350" s="27">
        <f aca="true" t="shared" si="25" ref="F350:F373">DEGREES(ASIN(SIN(RADIANS($C$3))*SIN(RADIANS(C350))+COS(RADIANS($C$3))*COS(RADIANS(C350))*COS(RADIANS(15*D350/60))))</f>
        <v>22.91775533120639</v>
      </c>
      <c r="G350" s="19">
        <f aca="true" t="shared" si="26" ref="G350:G373">$C$4*COS(RADIANS($C$3))*TAN(RADIANS(E350))</f>
        <v>-0.03736486571682991</v>
      </c>
      <c r="H350" s="22">
        <f aca="true" t="shared" si="27" ref="H350:H373">-$C$4*COS(RADIANS($C$3))*TAN(RADIANS(F350))/COS(RADIANS(E350))</f>
        <v>-0.2954357322848455</v>
      </c>
    </row>
    <row r="351" spans="1:8" ht="12.75">
      <c r="A351" s="15">
        <v>37224</v>
      </c>
      <c r="B351" s="5">
        <v>16.33252</v>
      </c>
      <c r="C351" s="5">
        <v>-21.4494</v>
      </c>
      <c r="D351" s="23">
        <v>-11.782879992924377</v>
      </c>
      <c r="E351" s="26">
        <f t="shared" si="24"/>
        <v>-2.972963429697115</v>
      </c>
      <c r="F351" s="27">
        <f t="shared" si="25"/>
        <v>22.747273998893732</v>
      </c>
      <c r="G351" s="19">
        <f t="shared" si="26"/>
        <v>-0.0362394807894702</v>
      </c>
      <c r="H351" s="22">
        <f t="shared" si="27"/>
        <v>-0.29296308108515823</v>
      </c>
    </row>
    <row r="352" spans="1:8" ht="12.75">
      <c r="A352" s="15">
        <v>37225</v>
      </c>
      <c r="B352" s="5">
        <v>16.4041</v>
      </c>
      <c r="C352" s="5">
        <v>-21.6162</v>
      </c>
      <c r="D352" s="23">
        <v>-11.436754737407115</v>
      </c>
      <c r="E352" s="26">
        <f t="shared" si="24"/>
        <v>-2.87887726175114</v>
      </c>
      <c r="F352" s="27">
        <f t="shared" si="25"/>
        <v>22.583678412463147</v>
      </c>
      <c r="G352" s="19">
        <f t="shared" si="26"/>
        <v>-0.035090636066190374</v>
      </c>
      <c r="H352" s="22">
        <f t="shared" si="27"/>
        <v>-0.29059569187325024</v>
      </c>
    </row>
    <row r="353" spans="1:8" ht="12.75">
      <c r="A353" s="15">
        <v>37226</v>
      </c>
      <c r="B353" s="5">
        <v>16.47587</v>
      </c>
      <c r="C353" s="5">
        <v>-21.7762</v>
      </c>
      <c r="D353" s="23">
        <v>-11.08042515894626</v>
      </c>
      <c r="E353" s="26">
        <f t="shared" si="24"/>
        <v>-2.782920630553253</v>
      </c>
      <c r="F353" s="27">
        <f t="shared" si="25"/>
        <v>22.42685849972728</v>
      </c>
      <c r="G353" s="19">
        <f t="shared" si="26"/>
        <v>-0.03391914731852613</v>
      </c>
      <c r="H353" s="22">
        <f t="shared" si="27"/>
        <v>-0.28833126166197437</v>
      </c>
    </row>
    <row r="354" spans="1:8" ht="12.75">
      <c r="A354" s="15">
        <v>37227</v>
      </c>
      <c r="B354" s="5">
        <v>16.54782</v>
      </c>
      <c r="C354" s="5">
        <v>-21.9292</v>
      </c>
      <c r="D354" s="23">
        <v>-10.714226496086393</v>
      </c>
      <c r="E354" s="26">
        <f t="shared" si="24"/>
        <v>-2.6851730429233163</v>
      </c>
      <c r="F354" s="27">
        <f t="shared" si="25"/>
        <v>22.277004078023765</v>
      </c>
      <c r="G354" s="19">
        <f t="shared" si="26"/>
        <v>-0.03272598969241378</v>
      </c>
      <c r="H354" s="22">
        <f t="shared" si="27"/>
        <v>-0.2861718160460115</v>
      </c>
    </row>
    <row r="355" spans="1:8" ht="12.75">
      <c r="A355" s="15">
        <v>37228</v>
      </c>
      <c r="B355" s="5">
        <v>16.61995</v>
      </c>
      <c r="C355" s="5">
        <v>-22.0753</v>
      </c>
      <c r="D355" s="23">
        <v>-10.338505906187798</v>
      </c>
      <c r="E355" s="26">
        <f t="shared" si="24"/>
        <v>-2.585703008495546</v>
      </c>
      <c r="F355" s="27">
        <f t="shared" si="25"/>
        <v>22.134005301761245</v>
      </c>
      <c r="G355" s="19">
        <f t="shared" si="26"/>
        <v>-0.03151200294040254</v>
      </c>
      <c r="H355" s="22">
        <f t="shared" si="27"/>
        <v>-0.28411513606767713</v>
      </c>
    </row>
    <row r="356" spans="1:8" ht="12.75">
      <c r="A356" s="15">
        <v>37229</v>
      </c>
      <c r="B356" s="5">
        <v>16.69224</v>
      </c>
      <c r="C356" s="5">
        <v>-22.2142</v>
      </c>
      <c r="D356" s="23">
        <v>-9.95362206556366</v>
      </c>
      <c r="E356" s="26">
        <f t="shared" si="24"/>
        <v>-2.4845947606954732</v>
      </c>
      <c r="F356" s="27">
        <f t="shared" si="25"/>
        <v>21.998152256698233</v>
      </c>
      <c r="G356" s="19">
        <f t="shared" si="26"/>
        <v>-0.030278217562585672</v>
      </c>
      <c r="H356" s="22">
        <f t="shared" si="27"/>
        <v>-0.282164728960585</v>
      </c>
    </row>
    <row r="357" spans="1:8" ht="12.75">
      <c r="A357" s="15">
        <v>37230</v>
      </c>
      <c r="B357" s="5">
        <v>16.7647</v>
      </c>
      <c r="C357" s="5">
        <v>-22.346</v>
      </c>
      <c r="D357" s="23">
        <v>-9.55994475256809</v>
      </c>
      <c r="E357" s="26">
        <f t="shared" si="24"/>
        <v>-2.381918292735005</v>
      </c>
      <c r="F357" s="27">
        <f t="shared" si="25"/>
        <v>21.86933547231548</v>
      </c>
      <c r="G357" s="19">
        <f t="shared" si="26"/>
        <v>-0.029025489102055598</v>
      </c>
      <c r="H357" s="22">
        <f t="shared" si="27"/>
        <v>-0.28031844948263684</v>
      </c>
    </row>
    <row r="358" spans="1:8" ht="12.75">
      <c r="A358" s="15">
        <v>37231</v>
      </c>
      <c r="B358" s="5">
        <v>16.83732</v>
      </c>
      <c r="C358" s="5">
        <v>-22.4706</v>
      </c>
      <c r="D358" s="23">
        <v>-9.157854414177175</v>
      </c>
      <c r="E358" s="26">
        <f t="shared" si="24"/>
        <v>-2.277751582080761</v>
      </c>
      <c r="F358" s="27">
        <f t="shared" si="25"/>
        <v>21.74764559896006</v>
      </c>
      <c r="G358" s="19">
        <f t="shared" si="26"/>
        <v>-0.027754769378312106</v>
      </c>
      <c r="H358" s="22">
        <f t="shared" si="27"/>
        <v>-0.2785770307978257</v>
      </c>
    </row>
    <row r="359" spans="1:8" ht="12.75">
      <c r="A359" s="15">
        <v>37232</v>
      </c>
      <c r="B359" s="5">
        <v>16.9101</v>
      </c>
      <c r="C359" s="5">
        <v>-22.588</v>
      </c>
      <c r="D359" s="23">
        <v>-8.747741716632111</v>
      </c>
      <c r="E359" s="26">
        <f t="shared" si="24"/>
        <v>-2.1721698234958375</v>
      </c>
      <c r="F359" s="27">
        <f t="shared" si="25"/>
        <v>21.63307360402376</v>
      </c>
      <c r="G359" s="19">
        <f t="shared" si="26"/>
        <v>-0.02646697511005313</v>
      </c>
      <c r="H359" s="22">
        <f t="shared" si="27"/>
        <v>-0.27693982707547343</v>
      </c>
    </row>
    <row r="360" spans="1:8" ht="12.75">
      <c r="A360" s="15">
        <v>37233</v>
      </c>
      <c r="B360" s="5">
        <v>16.98301</v>
      </c>
      <c r="C360" s="5">
        <v>-22.698</v>
      </c>
      <c r="D360" s="23">
        <v>-8.33000708072644</v>
      </c>
      <c r="E360" s="26">
        <f t="shared" si="24"/>
        <v>-2.065254909546051</v>
      </c>
      <c r="F360" s="27">
        <f t="shared" si="25"/>
        <v>21.525810670834915</v>
      </c>
      <c r="G360" s="19">
        <f t="shared" si="26"/>
        <v>-0.025163103568815903</v>
      </c>
      <c r="H360" s="22">
        <f t="shared" si="27"/>
        <v>-0.2754090498817534</v>
      </c>
    </row>
    <row r="361" spans="1:8" ht="12.75">
      <c r="A361" s="15">
        <v>37234</v>
      </c>
      <c r="B361" s="5">
        <v>17.05607</v>
      </c>
      <c r="C361" s="5">
        <v>-22.8006</v>
      </c>
      <c r="D361" s="23">
        <v>-7.905060202368543</v>
      </c>
      <c r="E361" s="26">
        <f t="shared" si="24"/>
        <v>-1.9570827433721423</v>
      </c>
      <c r="F361" s="27">
        <f t="shared" si="25"/>
        <v>21.425848399625075</v>
      </c>
      <c r="G361" s="19">
        <f t="shared" si="26"/>
        <v>-0.023844077853329926</v>
      </c>
      <c r="H361" s="22">
        <f t="shared" si="27"/>
        <v>-0.27398412220059126</v>
      </c>
    </row>
    <row r="362" spans="1:8" ht="12.75">
      <c r="A362" s="15">
        <v>37235</v>
      </c>
      <c r="B362" s="5">
        <v>17.12926</v>
      </c>
      <c r="C362" s="5">
        <v>-22.8957</v>
      </c>
      <c r="D362" s="23">
        <v>-7.473319559075167</v>
      </c>
      <c r="E362" s="26">
        <f t="shared" si="24"/>
        <v>-1.8477325727467957</v>
      </c>
      <c r="F362" s="27">
        <f t="shared" si="25"/>
        <v>21.33327870791095</v>
      </c>
      <c r="G362" s="19">
        <f t="shared" si="26"/>
        <v>-0.022510860764666105</v>
      </c>
      <c r="H362" s="22">
        <f t="shared" si="27"/>
        <v>-0.272665912562409</v>
      </c>
    </row>
    <row r="363" spans="1:8" ht="12.75">
      <c r="A363" s="15">
        <v>37236</v>
      </c>
      <c r="B363" s="5">
        <v>17.20257</v>
      </c>
      <c r="C363" s="5">
        <v>-22.9832</v>
      </c>
      <c r="D363" s="23">
        <v>-7.035211903061852</v>
      </c>
      <c r="E363" s="26">
        <f t="shared" si="24"/>
        <v>-1.7372836967626857</v>
      </c>
      <c r="F363" s="27">
        <f t="shared" si="25"/>
        <v>21.24819390136014</v>
      </c>
      <c r="G363" s="19">
        <f t="shared" si="26"/>
        <v>-0.021164414670996282</v>
      </c>
      <c r="H363" s="22">
        <f t="shared" si="27"/>
        <v>-0.271455323116117</v>
      </c>
    </row>
    <row r="364" spans="1:8" ht="12.75">
      <c r="A364" s="15">
        <v>37237</v>
      </c>
      <c r="B364" s="5">
        <v>17.27599</v>
      </c>
      <c r="C364" s="5">
        <v>-23.0633</v>
      </c>
      <c r="D364" s="23">
        <v>-6.591171741638607</v>
      </c>
      <c r="E364" s="26">
        <f t="shared" si="24"/>
        <v>-1.6258084833113453</v>
      </c>
      <c r="F364" s="27">
        <f t="shared" si="25"/>
        <v>21.170386767545764</v>
      </c>
      <c r="G364" s="19">
        <f t="shared" si="26"/>
        <v>-0.01980561644260982</v>
      </c>
      <c r="H364" s="22">
        <f t="shared" si="27"/>
        <v>-0.2703490872533058</v>
      </c>
    </row>
    <row r="365" spans="1:8" ht="12.75">
      <c r="A365" s="15">
        <v>37238</v>
      </c>
      <c r="B365" s="5">
        <v>17.34952</v>
      </c>
      <c r="C365" s="5">
        <v>-23.1357</v>
      </c>
      <c r="D365" s="23">
        <v>-6.141640805642435</v>
      </c>
      <c r="E365" s="26">
        <f t="shared" si="24"/>
        <v>-1.5133918866245137</v>
      </c>
      <c r="F365" s="27">
        <f t="shared" si="25"/>
        <v>21.10015039193855</v>
      </c>
      <c r="G365" s="19">
        <f t="shared" si="26"/>
        <v>-0.018435495409465427</v>
      </c>
      <c r="H365" s="22">
        <f t="shared" si="27"/>
        <v>-0.26935098904421845</v>
      </c>
    </row>
    <row r="366" spans="1:8" ht="12.75">
      <c r="A366" s="15">
        <v>37239</v>
      </c>
      <c r="B366" s="5">
        <v>17.42314</v>
      </c>
      <c r="C366" s="5">
        <v>-23.2004</v>
      </c>
      <c r="D366" s="23">
        <v>-5.687067506645601</v>
      </c>
      <c r="E366" s="26">
        <f t="shared" si="24"/>
        <v>-1.4001115138156868</v>
      </c>
      <c r="F366" s="27">
        <f t="shared" si="25"/>
        <v>21.03747839427847</v>
      </c>
      <c r="G366" s="19">
        <f t="shared" si="26"/>
        <v>-0.017054990420468447</v>
      </c>
      <c r="H366" s="22">
        <f t="shared" si="27"/>
        <v>-0.26846064090989824</v>
      </c>
    </row>
    <row r="367" spans="1:8" ht="12.75">
      <c r="A367" s="15">
        <v>37240</v>
      </c>
      <c r="B367" s="5">
        <v>17.49684</v>
      </c>
      <c r="C367" s="5">
        <v>-23.2575</v>
      </c>
      <c r="D367" s="23">
        <v>-5.227906383728015</v>
      </c>
      <c r="E367" s="26">
        <f t="shared" si="24"/>
        <v>-1.2860436232554013</v>
      </c>
      <c r="F367" s="27">
        <f t="shared" si="25"/>
        <v>20.982264874919267</v>
      </c>
      <c r="G367" s="19">
        <f t="shared" si="26"/>
        <v>-0.015665023035551846</v>
      </c>
      <c r="H367" s="22">
        <f t="shared" si="27"/>
        <v>-0.2676762988379367</v>
      </c>
    </row>
    <row r="368" spans="1:8" ht="12.75">
      <c r="A368" s="15">
        <v>37241</v>
      </c>
      <c r="B368" s="5">
        <v>17.57063</v>
      </c>
      <c r="C368" s="5">
        <v>-23.3069</v>
      </c>
      <c r="D368" s="23">
        <v>-4.76461754058684</v>
      </c>
      <c r="E368" s="26">
        <f t="shared" si="24"/>
        <v>-1.1712688853782611</v>
      </c>
      <c r="F368" s="27">
        <f t="shared" si="25"/>
        <v>20.93460438598447</v>
      </c>
      <c r="G368" s="19">
        <f t="shared" si="26"/>
        <v>-0.014266567779911294</v>
      </c>
      <c r="H368" s="22">
        <f t="shared" si="27"/>
        <v>-0.2669990558546041</v>
      </c>
    </row>
    <row r="369" spans="1:8" ht="12.75">
      <c r="A369" s="15">
        <v>37242</v>
      </c>
      <c r="B369" s="5">
        <v>17.64447</v>
      </c>
      <c r="C369" s="5">
        <v>-23.3484</v>
      </c>
      <c r="D369" s="23">
        <v>-4.297666073814436</v>
      </c>
      <c r="E369" s="26">
        <f t="shared" si="24"/>
        <v>-1.0558692134481582</v>
      </c>
      <c r="F369" s="27">
        <f t="shared" si="25"/>
        <v>20.894691983853807</v>
      </c>
      <c r="G369" s="19">
        <f t="shared" si="26"/>
        <v>-0.01286061357335688</v>
      </c>
      <c r="H369" s="22">
        <f t="shared" si="27"/>
        <v>-0.26643143657892404</v>
      </c>
    </row>
    <row r="370" spans="1:8" ht="12.75">
      <c r="A370" s="15">
        <v>37243</v>
      </c>
      <c r="B370" s="5">
        <v>17.71836</v>
      </c>
      <c r="C370" s="5">
        <v>-23.3822</v>
      </c>
      <c r="D370" s="23">
        <v>-3.8275214931608916</v>
      </c>
      <c r="E370" s="26">
        <f t="shared" si="24"/>
        <v>-0.9399202168643145</v>
      </c>
      <c r="F370" s="27">
        <f t="shared" si="25"/>
        <v>20.862323292289</v>
      </c>
      <c r="G370" s="19">
        <f t="shared" si="26"/>
        <v>-0.011448071859202925</v>
      </c>
      <c r="H370" s="22">
        <f t="shared" si="27"/>
        <v>-0.26597042044336083</v>
      </c>
    </row>
    <row r="371" spans="1:8" ht="12.75">
      <c r="A371" s="15">
        <v>37244</v>
      </c>
      <c r="B371" s="5">
        <v>17.7923</v>
      </c>
      <c r="C371" s="5">
        <v>-23.4082</v>
      </c>
      <c r="D371" s="23">
        <v>-3.354657134633045</v>
      </c>
      <c r="E371" s="26">
        <f t="shared" si="24"/>
        <v>-0.823502635517434</v>
      </c>
      <c r="F371" s="27">
        <f t="shared" si="25"/>
        <v>20.837594434422094</v>
      </c>
      <c r="G371" s="19">
        <f t="shared" si="26"/>
        <v>-0.010029915985568834</v>
      </c>
      <c r="H371" s="22">
        <f t="shared" si="27"/>
        <v>-0.2656172155197174</v>
      </c>
    </row>
    <row r="372" spans="1:8" ht="12.75">
      <c r="A372" s="15">
        <v>37245</v>
      </c>
      <c r="B372" s="5">
        <v>17.86627</v>
      </c>
      <c r="C372" s="5">
        <v>-23.4263</v>
      </c>
      <c r="D372" s="23">
        <v>-2.879549567291414</v>
      </c>
      <c r="E372" s="26">
        <f t="shared" si="24"/>
        <v>-0.7066968138347368</v>
      </c>
      <c r="F372" s="27">
        <f t="shared" si="25"/>
        <v>20.82060208664644</v>
      </c>
      <c r="G372" s="19">
        <f t="shared" si="26"/>
        <v>-0.008607113947919335</v>
      </c>
      <c r="H372" s="22">
        <f t="shared" si="27"/>
        <v>-0.265373067796773</v>
      </c>
    </row>
    <row r="373" spans="1:8" ht="13.5" thickBot="1">
      <c r="A373" s="16">
        <v>37246</v>
      </c>
      <c r="B373" s="6">
        <v>17.94026</v>
      </c>
      <c r="C373" s="6">
        <v>-23.4366</v>
      </c>
      <c r="D373" s="23">
        <v>-2.4026779946209516</v>
      </c>
      <c r="E373" s="26">
        <f t="shared" si="24"/>
        <v>-0.5895809797052789</v>
      </c>
      <c r="F373" s="27">
        <f t="shared" si="25"/>
        <v>20.811243493044277</v>
      </c>
      <c r="G373" s="19">
        <f t="shared" si="26"/>
        <v>-0.007180607503710567</v>
      </c>
      <c r="H373" s="22">
        <f t="shared" si="27"/>
        <v>-0.26523647474641004</v>
      </c>
    </row>
  </sheetData>
  <mergeCells count="3">
    <mergeCell ref="B6:C6"/>
    <mergeCell ref="E6:F6"/>
    <mergeCell ref="G6:H6"/>
  </mergeCells>
  <printOptions/>
  <pageMargins left="0.75" right="0.75" top="1" bottom="1" header="0.4921259845" footer="0.4921259845"/>
  <pageSetup horizontalDpi="1200" verticalDpi="1200" orientation="portrait" paperSize="9" r:id="rId7"/>
  <drawing r:id="rId6"/>
  <legacyDrawing r:id="rId5"/>
  <oleObjects>
    <oleObject progId="Equation.COEE2" shapeId="2648528" r:id="rId1"/>
    <oleObject progId="Equation.COEE2" shapeId="2709180" r:id="rId2"/>
    <oleObject progId="Equation.COEE2" shapeId="2562055" r:id="rId3"/>
    <oleObject progId="Equation.COEE2" shapeId="256413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2008-01-04T17:07:37Z</dcterms:created>
  <dcterms:modified xsi:type="dcterms:W3CDTF">2008-03-04T07:48:31Z</dcterms:modified>
  <cp:category/>
  <cp:version/>
  <cp:contentType/>
  <cp:contentStatus/>
</cp:coreProperties>
</file>