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190" activeTab="1"/>
  </bookViews>
  <sheets>
    <sheet name="Feuil1 (2)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<sst xmlns="http://schemas.openxmlformats.org/spreadsheetml/2006/main" count="16" uniqueCount="8">
  <si>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T</t>
  </si>
  <si>
    <t>T0</t>
  </si>
  <si>
    <t>(T-To)2</t>
  </si>
  <si>
    <t>x (mm)</t>
  </si>
  <si>
    <t>(T-To) (s)</t>
  </si>
  <si>
    <t>relevé</t>
  </si>
  <si>
    <t>xcosbeta</t>
  </si>
  <si>
    <t>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</si>
</sst>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00E+00"/>
  </numFmts>
  <fonts count="4">
    <font>
      <sz val="10"/>
      <name val="Arial"/>
      <family val="0"/>
    </font>
    <font>
      <sz val="11.5"/>
      <name val="Arial"/>
      <family val="0"/>
    </font>
    <font>
      <sz val="8"/>
      <name val="Arial"/>
      <family val="0"/>
    </font>
    <font>
      <vertAlign val="superscript"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'Feuil1 (2)'!$H$1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E+00"/>
            </c:trendlineLbl>
          </c:trendline>
          <c:xVal>
            <c:numRef>
              <c:f>'Feuil1 (2)'!$D$2:$D$18</c:f>
              <c:numCache/>
            </c:numRef>
          </c:xVal>
          <c:yVal>
            <c:numRef>
              <c:f>'Feuil1 (2)'!$H$2:$H$18</c:f>
              <c:numCache/>
            </c:numRef>
          </c:yVal>
          <c:smooth val="0"/>
        </c:ser>
        <c:axId val="47274154"/>
        <c:axId val="22814203"/>
      </c:scatterChart>
      <c:val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14203"/>
        <c:crosses val="autoZero"/>
        <c:crossBetween val="midCat"/>
        <c:dispUnits/>
      </c:valAx>
      <c:valAx>
        <c:axId val="2281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74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Feuil1!$D$2:$D$18</c:f>
              <c:numCache/>
            </c:numRef>
          </c:xVal>
          <c:yVal>
            <c:numRef>
              <c:f>Feuil1!$H$2:$H$18</c:f>
              <c:numCache/>
            </c:numRef>
          </c:yVal>
          <c:smooth val="0"/>
        </c:ser>
        <c:axId val="4001236"/>
        <c:axId val="36011125"/>
      </c:scatterChart>
      <c:val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crossBetween val="midCat"/>
        <c:dispUnits/>
      </c:valAx>
      <c:valAx>
        <c:axId val="3601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123825</xdr:rowOff>
    </xdr:from>
    <xdr:to>
      <xdr:col>13</xdr:col>
      <xdr:colOff>552450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305550" y="123825"/>
        <a:ext cx="4219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19</xdr:row>
      <xdr:rowOff>19050</xdr:rowOff>
    </xdr:from>
    <xdr:to>
      <xdr:col>6</xdr:col>
      <xdr:colOff>733425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085850" y="3095625"/>
        <a:ext cx="4219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5" sqref="E25"/>
    </sheetView>
  </sheetViews>
  <sheetFormatPr defaultColWidth="11.421875" defaultRowHeight="12.75"/>
  <cols>
    <col min="8" max="8" width="12.421875" style="0" bestFit="1" customWidth="1"/>
  </cols>
  <sheetData>
    <row r="1" spans="1:8" ht="12.75">
      <c r="A1" t="s">
        <v>1</v>
      </c>
      <c r="B1" t="s">
        <v>0</v>
      </c>
      <c r="C1" t="s">
        <v>4</v>
      </c>
      <c r="D1" t="s">
        <v>2</v>
      </c>
      <c r="E1" t="s">
        <v>5</v>
      </c>
      <c r="F1" t="s">
        <v>3</v>
      </c>
      <c r="G1" t="s">
        <v>6</v>
      </c>
      <c r="H1" t="s">
        <v>7</v>
      </c>
    </row>
    <row r="3" spans="1:8" ht="12.75">
      <c r="A3">
        <v>26.59</v>
      </c>
      <c r="B3">
        <v>27.28</v>
      </c>
      <c r="C3">
        <f aca="true" t="shared" si="0" ref="C3:C18">B3-$A$3</f>
        <v>0.6900000000000013</v>
      </c>
      <c r="D3">
        <f aca="true" t="shared" si="1" ref="D3:D18">C3*C3</f>
        <v>0.47610000000000174</v>
      </c>
      <c r="E3">
        <v>-2.5</v>
      </c>
      <c r="F3">
        <f aca="true" t="shared" si="2" ref="F3:F18">E3*30/139</f>
        <v>-0.539568345323741</v>
      </c>
      <c r="G3">
        <f aca="true" t="shared" si="3" ref="G3:G18">F3*0.9397</f>
        <v>-0.5070323741007194</v>
      </c>
      <c r="H3">
        <f aca="true" t="shared" si="4" ref="H3:H15">G3*0.001*0.08/(2*7.06)</f>
        <v>-2.872704669125889E-06</v>
      </c>
    </row>
    <row r="4" spans="2:8" ht="12.75">
      <c r="B4">
        <v>28.55</v>
      </c>
      <c r="C4">
        <f t="shared" si="0"/>
        <v>1.9600000000000009</v>
      </c>
      <c r="D4">
        <f t="shared" si="1"/>
        <v>3.8416000000000032</v>
      </c>
      <c r="E4">
        <v>0</v>
      </c>
      <c r="F4">
        <f t="shared" si="2"/>
        <v>0</v>
      </c>
      <c r="G4">
        <f t="shared" si="3"/>
        <v>0</v>
      </c>
      <c r="H4">
        <f t="shared" si="4"/>
        <v>0</v>
      </c>
    </row>
    <row r="5" spans="2:8" ht="12.75">
      <c r="B5">
        <v>31.99</v>
      </c>
      <c r="C5">
        <f t="shared" si="0"/>
        <v>5.399999999999999</v>
      </c>
      <c r="D5">
        <f t="shared" si="1"/>
        <v>29.159999999999986</v>
      </c>
      <c r="E5">
        <v>2.5</v>
      </c>
      <c r="F5">
        <f t="shared" si="2"/>
        <v>0.539568345323741</v>
      </c>
      <c r="G5">
        <f t="shared" si="3"/>
        <v>0.5070323741007194</v>
      </c>
      <c r="H5">
        <f t="shared" si="4"/>
        <v>2.872704669125889E-06</v>
      </c>
    </row>
    <row r="6" spans="2:8" ht="12.75">
      <c r="B6">
        <v>36.19</v>
      </c>
      <c r="C6">
        <f t="shared" si="0"/>
        <v>9.599999999999998</v>
      </c>
      <c r="D6">
        <f t="shared" si="1"/>
        <v>92.15999999999995</v>
      </c>
      <c r="E6">
        <v>2.5</v>
      </c>
      <c r="F6">
        <f t="shared" si="2"/>
        <v>0.539568345323741</v>
      </c>
      <c r="G6">
        <f t="shared" si="3"/>
        <v>0.5070323741007194</v>
      </c>
      <c r="H6">
        <f t="shared" si="4"/>
        <v>2.872704669125889E-06</v>
      </c>
    </row>
    <row r="7" spans="2:8" ht="12.75">
      <c r="B7">
        <v>40.78</v>
      </c>
      <c r="C7">
        <f t="shared" si="0"/>
        <v>14.190000000000001</v>
      </c>
      <c r="D7">
        <f t="shared" si="1"/>
        <v>201.35610000000003</v>
      </c>
      <c r="E7">
        <v>7.5</v>
      </c>
      <c r="F7">
        <f t="shared" si="2"/>
        <v>1.618705035971223</v>
      </c>
      <c r="G7">
        <f t="shared" si="3"/>
        <v>1.521097122302158</v>
      </c>
      <c r="H7">
        <f t="shared" si="4"/>
        <v>8.618114007377667E-06</v>
      </c>
    </row>
    <row r="8" spans="2:8" ht="12.75">
      <c r="B8">
        <v>44.39</v>
      </c>
      <c r="C8">
        <f t="shared" si="0"/>
        <v>17.8</v>
      </c>
      <c r="D8">
        <f t="shared" si="1"/>
        <v>316.84000000000003</v>
      </c>
      <c r="E8">
        <v>8</v>
      </c>
      <c r="F8">
        <f t="shared" si="2"/>
        <v>1.7266187050359711</v>
      </c>
      <c r="G8">
        <f t="shared" si="3"/>
        <v>1.622503597122302</v>
      </c>
      <c r="H8">
        <f t="shared" si="4"/>
        <v>9.192654941202845E-06</v>
      </c>
    </row>
    <row r="9" spans="2:8" ht="12.75">
      <c r="B9">
        <v>49.75</v>
      </c>
      <c r="C9">
        <f t="shared" si="0"/>
        <v>23.16</v>
      </c>
      <c r="D9">
        <f t="shared" si="1"/>
        <v>536.3856</v>
      </c>
      <c r="E9">
        <v>11</v>
      </c>
      <c r="F9">
        <f t="shared" si="2"/>
        <v>2.3741007194244603</v>
      </c>
      <c r="G9">
        <f t="shared" si="3"/>
        <v>2.2309424460431653</v>
      </c>
      <c r="H9">
        <f t="shared" si="4"/>
        <v>1.2639900544153912E-05</v>
      </c>
    </row>
    <row r="10" spans="2:8" ht="12.75">
      <c r="B10">
        <v>53.99</v>
      </c>
      <c r="C10">
        <f t="shared" si="0"/>
        <v>27.400000000000002</v>
      </c>
      <c r="D10">
        <f t="shared" si="1"/>
        <v>750.7600000000001</v>
      </c>
      <c r="E10">
        <v>14</v>
      </c>
      <c r="F10">
        <f t="shared" si="2"/>
        <v>3.0215827338129495</v>
      </c>
      <c r="G10">
        <f t="shared" si="3"/>
        <v>2.8393812949640287</v>
      </c>
      <c r="H10">
        <f t="shared" si="4"/>
        <v>1.608714614710498E-05</v>
      </c>
    </row>
    <row r="11" spans="2:8" ht="12.75">
      <c r="B11">
        <v>55.69</v>
      </c>
      <c r="C11">
        <f t="shared" si="0"/>
        <v>29.099999999999998</v>
      </c>
      <c r="D11">
        <f t="shared" si="1"/>
        <v>846.8099999999998</v>
      </c>
      <c r="E11">
        <v>14</v>
      </c>
      <c r="F11">
        <f t="shared" si="2"/>
        <v>3.0215827338129495</v>
      </c>
      <c r="G11">
        <f t="shared" si="3"/>
        <v>2.8393812949640287</v>
      </c>
      <c r="H11">
        <f t="shared" si="4"/>
        <v>1.608714614710498E-05</v>
      </c>
    </row>
    <row r="12" spans="2:8" ht="12.75">
      <c r="B12">
        <v>60.49</v>
      </c>
      <c r="C12">
        <f t="shared" si="0"/>
        <v>33.900000000000006</v>
      </c>
      <c r="D12">
        <f t="shared" si="1"/>
        <v>1149.2100000000005</v>
      </c>
      <c r="E12">
        <v>19</v>
      </c>
      <c r="F12">
        <f t="shared" si="2"/>
        <v>4.100719424460432</v>
      </c>
      <c r="G12">
        <f t="shared" si="3"/>
        <v>3.8534460431654676</v>
      </c>
      <c r="H12">
        <f t="shared" si="4"/>
        <v>2.183255548535676E-05</v>
      </c>
    </row>
    <row r="13" spans="2:8" ht="12.75">
      <c r="B13">
        <v>64.78</v>
      </c>
      <c r="C13">
        <f t="shared" si="0"/>
        <v>38.19</v>
      </c>
      <c r="D13">
        <f t="shared" si="1"/>
        <v>1458.4760999999999</v>
      </c>
      <c r="E13">
        <v>19.5</v>
      </c>
      <c r="F13">
        <f t="shared" si="2"/>
        <v>4.2086330935251794</v>
      </c>
      <c r="G13">
        <f t="shared" si="3"/>
        <v>3.954852517985611</v>
      </c>
      <c r="H13">
        <f t="shared" si="4"/>
        <v>2.2407096419181935E-05</v>
      </c>
    </row>
    <row r="14" spans="2:8" ht="12.75">
      <c r="B14">
        <v>67.69</v>
      </c>
      <c r="C14">
        <f t="shared" si="0"/>
        <v>41.099999999999994</v>
      </c>
      <c r="D14">
        <f t="shared" si="1"/>
        <v>1689.2099999999996</v>
      </c>
      <c r="E14">
        <v>23.5</v>
      </c>
      <c r="F14">
        <f t="shared" si="2"/>
        <v>5.071942446043166</v>
      </c>
      <c r="G14">
        <f t="shared" si="3"/>
        <v>4.7661043165467625</v>
      </c>
      <c r="H14">
        <f t="shared" si="4"/>
        <v>2.700342388978336E-05</v>
      </c>
    </row>
    <row r="15" spans="2:8" ht="12.75">
      <c r="B15">
        <v>71.09</v>
      </c>
      <c r="C15">
        <f t="shared" si="0"/>
        <v>44.5</v>
      </c>
      <c r="D15">
        <f t="shared" si="1"/>
        <v>1980.25</v>
      </c>
      <c r="E15">
        <v>24</v>
      </c>
      <c r="F15">
        <f t="shared" si="2"/>
        <v>5.179856115107913</v>
      </c>
      <c r="G15">
        <f t="shared" si="3"/>
        <v>4.8675107913669065</v>
      </c>
      <c r="H15">
        <f t="shared" si="4"/>
        <v>2.7577964823608536E-05</v>
      </c>
    </row>
    <row r="16" spans="2:7" ht="12.75">
      <c r="B16">
        <v>74.69</v>
      </c>
      <c r="C16">
        <f t="shared" si="0"/>
        <v>48.099999999999994</v>
      </c>
      <c r="D16">
        <f t="shared" si="1"/>
        <v>2313.6099999999997</v>
      </c>
      <c r="E16">
        <v>28.5</v>
      </c>
      <c r="F16">
        <f t="shared" si="2"/>
        <v>6.151079136690647</v>
      </c>
      <c r="G16">
        <f t="shared" si="3"/>
        <v>5.780169064748201</v>
      </c>
    </row>
    <row r="17" spans="2:7" ht="12.75">
      <c r="B17">
        <v>78.78</v>
      </c>
      <c r="C17">
        <f t="shared" si="0"/>
        <v>52.19</v>
      </c>
      <c r="D17">
        <f t="shared" si="1"/>
        <v>2723.7960999999996</v>
      </c>
      <c r="E17">
        <v>31</v>
      </c>
      <c r="F17">
        <f t="shared" si="2"/>
        <v>6.690647482014389</v>
      </c>
      <c r="G17">
        <f t="shared" si="3"/>
        <v>6.287201438848921</v>
      </c>
    </row>
    <row r="18" spans="2:7" ht="12.75">
      <c r="B18">
        <v>83.69</v>
      </c>
      <c r="C18">
        <f t="shared" si="0"/>
        <v>57.099999999999994</v>
      </c>
      <c r="D18">
        <f t="shared" si="1"/>
        <v>3260.4099999999994</v>
      </c>
      <c r="E18">
        <v>34</v>
      </c>
      <c r="F18">
        <f t="shared" si="2"/>
        <v>7.338129496402877</v>
      </c>
      <c r="G18">
        <f t="shared" si="3"/>
        <v>6.895640287769783</v>
      </c>
    </row>
    <row r="22" ht="12.75">
      <c r="H22">
        <f>0.0000000288/2.08*0.0575*0.0575</f>
        <v>4.5778846153846154E-11</v>
      </c>
    </row>
    <row r="23" ht="12.75">
      <c r="H23">
        <f>0.0000000288/2.08*0.059*0.059</f>
        <v>4.819846153846153E-11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49" sqref="B49"/>
    </sheetView>
  </sheetViews>
  <sheetFormatPr defaultColWidth="11.421875" defaultRowHeight="12.75"/>
  <cols>
    <col min="8" max="8" width="12.00390625" style="0" bestFit="1" customWidth="1"/>
  </cols>
  <sheetData>
    <row r="1" spans="1:8" ht="12.75">
      <c r="A1" t="s">
        <v>1</v>
      </c>
      <c r="B1" t="s">
        <v>0</v>
      </c>
      <c r="C1" t="s">
        <v>4</v>
      </c>
      <c r="D1" t="s">
        <v>2</v>
      </c>
      <c r="E1" t="s">
        <v>5</v>
      </c>
      <c r="F1" t="s">
        <v>3</v>
      </c>
      <c r="G1" t="s">
        <v>6</v>
      </c>
      <c r="H1" t="s">
        <v>7</v>
      </c>
    </row>
    <row r="3" spans="1:8" ht="12.75">
      <c r="A3">
        <v>26.59</v>
      </c>
      <c r="B3">
        <v>27.28</v>
      </c>
      <c r="C3">
        <f>B3-$A$3</f>
        <v>0.6900000000000013</v>
      </c>
      <c r="D3">
        <f>C3*C3</f>
        <v>0.47610000000000174</v>
      </c>
      <c r="E3">
        <v>-2.5</v>
      </c>
      <c r="F3">
        <f>E3*30/139</f>
        <v>-0.539568345323741</v>
      </c>
      <c r="G3">
        <f>F3*0.9397</f>
        <v>-0.5070323741007194</v>
      </c>
      <c r="H3">
        <f>G3*0.001*0.08/(2*7.06)</f>
        <v>-2.872704669125889E-06</v>
      </c>
    </row>
    <row r="4" spans="2:8" ht="12.75">
      <c r="B4">
        <v>28.55</v>
      </c>
      <c r="C4">
        <f aca="true" t="shared" si="0" ref="C4:C18">B4-$A$3</f>
        <v>1.9600000000000009</v>
      </c>
      <c r="D4">
        <f aca="true" t="shared" si="1" ref="D4:D18">C4*C4</f>
        <v>3.8416000000000032</v>
      </c>
      <c r="E4">
        <v>0</v>
      </c>
      <c r="F4">
        <f aca="true" t="shared" si="2" ref="F4:F18">E4*30/139</f>
        <v>0</v>
      </c>
      <c r="G4">
        <f aca="true" t="shared" si="3" ref="G4:G18">F4*0.9397</f>
        <v>0</v>
      </c>
      <c r="H4">
        <f aca="true" t="shared" si="4" ref="H4:H18">G4*0.001*0.08/(2*7.06)</f>
        <v>0</v>
      </c>
    </row>
    <row r="5" spans="2:8" ht="12.75">
      <c r="B5">
        <v>31.99</v>
      </c>
      <c r="C5">
        <f t="shared" si="0"/>
        <v>5.399999999999999</v>
      </c>
      <c r="D5">
        <f t="shared" si="1"/>
        <v>29.159999999999986</v>
      </c>
      <c r="E5">
        <v>2.5</v>
      </c>
      <c r="F5">
        <f t="shared" si="2"/>
        <v>0.539568345323741</v>
      </c>
      <c r="G5">
        <f t="shared" si="3"/>
        <v>0.5070323741007194</v>
      </c>
      <c r="H5">
        <f t="shared" si="4"/>
        <v>2.872704669125889E-06</v>
      </c>
    </row>
    <row r="6" spans="2:8" ht="12.75">
      <c r="B6">
        <v>36.19</v>
      </c>
      <c r="C6">
        <f t="shared" si="0"/>
        <v>9.599999999999998</v>
      </c>
      <c r="D6">
        <f t="shared" si="1"/>
        <v>92.15999999999995</v>
      </c>
      <c r="E6">
        <v>2.5</v>
      </c>
      <c r="F6">
        <f t="shared" si="2"/>
        <v>0.539568345323741</v>
      </c>
      <c r="G6">
        <f t="shared" si="3"/>
        <v>0.5070323741007194</v>
      </c>
      <c r="H6">
        <f t="shared" si="4"/>
        <v>2.872704669125889E-06</v>
      </c>
    </row>
    <row r="7" spans="2:8" ht="12.75">
      <c r="B7">
        <v>40.78</v>
      </c>
      <c r="C7">
        <f t="shared" si="0"/>
        <v>14.190000000000001</v>
      </c>
      <c r="D7">
        <f t="shared" si="1"/>
        <v>201.35610000000003</v>
      </c>
      <c r="E7">
        <v>7.5</v>
      </c>
      <c r="F7">
        <f t="shared" si="2"/>
        <v>1.618705035971223</v>
      </c>
      <c r="G7">
        <f t="shared" si="3"/>
        <v>1.521097122302158</v>
      </c>
      <c r="H7">
        <f t="shared" si="4"/>
        <v>8.618114007377667E-06</v>
      </c>
    </row>
    <row r="8" spans="2:8" ht="12.75">
      <c r="B8">
        <v>44.39</v>
      </c>
      <c r="C8">
        <f t="shared" si="0"/>
        <v>17.8</v>
      </c>
      <c r="D8">
        <f t="shared" si="1"/>
        <v>316.84000000000003</v>
      </c>
      <c r="E8">
        <v>8</v>
      </c>
      <c r="F8">
        <f t="shared" si="2"/>
        <v>1.7266187050359711</v>
      </c>
      <c r="G8">
        <f t="shared" si="3"/>
        <v>1.622503597122302</v>
      </c>
      <c r="H8">
        <f t="shared" si="4"/>
        <v>9.192654941202845E-06</v>
      </c>
    </row>
    <row r="9" spans="2:8" ht="12.75">
      <c r="B9">
        <v>49.75</v>
      </c>
      <c r="C9">
        <f t="shared" si="0"/>
        <v>23.16</v>
      </c>
      <c r="D9">
        <f t="shared" si="1"/>
        <v>536.3856</v>
      </c>
      <c r="E9">
        <v>11</v>
      </c>
      <c r="F9">
        <f t="shared" si="2"/>
        <v>2.3741007194244603</v>
      </c>
      <c r="G9">
        <f t="shared" si="3"/>
        <v>2.2309424460431653</v>
      </c>
      <c r="H9">
        <f t="shared" si="4"/>
        <v>1.2639900544153912E-05</v>
      </c>
    </row>
    <row r="10" spans="2:8" ht="12.75">
      <c r="B10">
        <v>53.99</v>
      </c>
      <c r="C10">
        <f t="shared" si="0"/>
        <v>27.400000000000002</v>
      </c>
      <c r="D10">
        <f t="shared" si="1"/>
        <v>750.7600000000001</v>
      </c>
      <c r="E10">
        <v>14</v>
      </c>
      <c r="F10">
        <f t="shared" si="2"/>
        <v>3.0215827338129495</v>
      </c>
      <c r="G10">
        <f t="shared" si="3"/>
        <v>2.8393812949640287</v>
      </c>
      <c r="H10">
        <f t="shared" si="4"/>
        <v>1.608714614710498E-05</v>
      </c>
    </row>
    <row r="11" spans="2:8" ht="12.75">
      <c r="B11">
        <v>55.69</v>
      </c>
      <c r="C11">
        <f t="shared" si="0"/>
        <v>29.099999999999998</v>
      </c>
      <c r="D11">
        <f t="shared" si="1"/>
        <v>846.8099999999998</v>
      </c>
      <c r="E11">
        <v>14</v>
      </c>
      <c r="F11">
        <f t="shared" si="2"/>
        <v>3.0215827338129495</v>
      </c>
      <c r="G11">
        <f t="shared" si="3"/>
        <v>2.8393812949640287</v>
      </c>
      <c r="H11">
        <f t="shared" si="4"/>
        <v>1.608714614710498E-05</v>
      </c>
    </row>
    <row r="12" spans="2:8" ht="12.75">
      <c r="B12">
        <v>60.49</v>
      </c>
      <c r="C12">
        <f t="shared" si="0"/>
        <v>33.900000000000006</v>
      </c>
      <c r="D12">
        <f t="shared" si="1"/>
        <v>1149.2100000000005</v>
      </c>
      <c r="E12">
        <v>19</v>
      </c>
      <c r="F12">
        <f t="shared" si="2"/>
        <v>4.100719424460432</v>
      </c>
      <c r="G12">
        <f t="shared" si="3"/>
        <v>3.8534460431654676</v>
      </c>
      <c r="H12">
        <f t="shared" si="4"/>
        <v>2.183255548535676E-05</v>
      </c>
    </row>
    <row r="13" spans="2:8" ht="12.75">
      <c r="B13">
        <v>64.78</v>
      </c>
      <c r="C13">
        <f t="shared" si="0"/>
        <v>38.19</v>
      </c>
      <c r="D13">
        <f t="shared" si="1"/>
        <v>1458.4760999999999</v>
      </c>
      <c r="E13">
        <v>19.5</v>
      </c>
      <c r="F13">
        <f t="shared" si="2"/>
        <v>4.2086330935251794</v>
      </c>
      <c r="G13">
        <f t="shared" si="3"/>
        <v>3.954852517985611</v>
      </c>
      <c r="H13">
        <f t="shared" si="4"/>
        <v>2.2407096419181935E-05</v>
      </c>
    </row>
    <row r="14" spans="2:8" ht="12.75">
      <c r="B14">
        <v>67.69</v>
      </c>
      <c r="C14">
        <f t="shared" si="0"/>
        <v>41.099999999999994</v>
      </c>
      <c r="D14">
        <f t="shared" si="1"/>
        <v>1689.2099999999996</v>
      </c>
      <c r="E14">
        <v>23.5</v>
      </c>
      <c r="F14">
        <f t="shared" si="2"/>
        <v>5.071942446043166</v>
      </c>
      <c r="G14">
        <f t="shared" si="3"/>
        <v>4.7661043165467625</v>
      </c>
      <c r="H14">
        <f t="shared" si="4"/>
        <v>2.700342388978336E-05</v>
      </c>
    </row>
    <row r="15" spans="2:8" ht="12.75">
      <c r="B15">
        <v>71.09</v>
      </c>
      <c r="C15">
        <f t="shared" si="0"/>
        <v>44.5</v>
      </c>
      <c r="D15">
        <f t="shared" si="1"/>
        <v>1980.25</v>
      </c>
      <c r="E15">
        <v>24</v>
      </c>
      <c r="F15">
        <f t="shared" si="2"/>
        <v>5.179856115107913</v>
      </c>
      <c r="G15">
        <f t="shared" si="3"/>
        <v>4.8675107913669065</v>
      </c>
      <c r="H15">
        <f t="shared" si="4"/>
        <v>2.7577964823608536E-05</v>
      </c>
    </row>
    <row r="16" spans="2:8" ht="12.75">
      <c r="B16">
        <v>74.69</v>
      </c>
      <c r="C16">
        <f t="shared" si="0"/>
        <v>48.099999999999994</v>
      </c>
      <c r="D16">
        <f t="shared" si="1"/>
        <v>2313.6099999999997</v>
      </c>
      <c r="E16">
        <v>28.5</v>
      </c>
      <c r="F16">
        <f t="shared" si="2"/>
        <v>6.151079136690647</v>
      </c>
      <c r="G16">
        <f t="shared" si="3"/>
        <v>5.780169064748201</v>
      </c>
      <c r="H16">
        <f t="shared" si="4"/>
        <v>3.274883322803514E-05</v>
      </c>
    </row>
    <row r="17" spans="2:8" ht="12.75">
      <c r="B17">
        <v>78.78</v>
      </c>
      <c r="C17">
        <f t="shared" si="0"/>
        <v>52.19</v>
      </c>
      <c r="D17">
        <f t="shared" si="1"/>
        <v>2723.7960999999996</v>
      </c>
      <c r="E17">
        <v>31</v>
      </c>
      <c r="F17">
        <f t="shared" si="2"/>
        <v>6.690647482014389</v>
      </c>
      <c r="G17">
        <f t="shared" si="3"/>
        <v>6.287201438848921</v>
      </c>
      <c r="H17">
        <f t="shared" si="4"/>
        <v>3.5621537897161034E-05</v>
      </c>
    </row>
    <row r="18" spans="2:8" ht="12.75">
      <c r="B18">
        <v>83.69</v>
      </c>
      <c r="C18">
        <f t="shared" si="0"/>
        <v>57.099999999999994</v>
      </c>
      <c r="D18">
        <f t="shared" si="1"/>
        <v>3260.4099999999994</v>
      </c>
      <c r="E18">
        <v>34</v>
      </c>
      <c r="F18">
        <f t="shared" si="2"/>
        <v>7.338129496402877</v>
      </c>
      <c r="G18">
        <f t="shared" si="3"/>
        <v>6.895640287769783</v>
      </c>
      <c r="H18">
        <f t="shared" si="4"/>
        <v>3.9068783500112085E-05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 sdc</cp:lastModifiedBy>
  <dcterms:created xsi:type="dcterms:W3CDTF">2006-04-20T09:13:36Z</dcterms:created>
  <dcterms:modified xsi:type="dcterms:W3CDTF">2006-04-21T07:25:18Z</dcterms:modified>
  <cp:category/>
  <cp:version/>
  <cp:contentType/>
  <cp:contentStatus/>
</cp:coreProperties>
</file>